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wmf" ContentType="image/x-wmf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AD Pers\Hockey\Fantasy Hockey\PHL242 Commish Files\Stats\18-19 Season\"/>
    </mc:Choice>
  </mc:AlternateContent>
  <xr:revisionPtr revIDLastSave="0" documentId="13_ncr:1_{08670452-CEFB-4FCA-98E9-8209969E7C67}" xr6:coauthVersionLast="36" xr6:coauthVersionMax="36" xr10:uidLastSave="{00000000-0000-0000-0000-000000000000}"/>
  <bookViews>
    <workbookView xWindow="0" yWindow="105" windowWidth="15195" windowHeight="7680" firstSheet="1" activeTab="12" xr2:uid="{00000000-000D-0000-FFFF-FFFF00000000}"/>
  </bookViews>
  <sheets>
    <sheet name="FULL" sheetId="48" r:id="rId1"/>
    <sheet name="Tut" sheetId="39" r:id="rId2"/>
    <sheet name="Wan" sheetId="40" r:id="rId3"/>
    <sheet name="Han" sheetId="45" r:id="rId4"/>
    <sheet name="Upt" sheetId="31" r:id="rId5"/>
    <sheet name="Swa" sheetId="35" r:id="rId6"/>
    <sheet name="Bro" sheetId="46" r:id="rId7"/>
    <sheet name="Dun" sheetId="32" r:id="rId8"/>
    <sheet name="Car" sheetId="33" r:id="rId9"/>
    <sheet name="Bra" sheetId="42" r:id="rId10"/>
    <sheet name="Bou" sheetId="36" r:id="rId11"/>
    <sheet name="Dro" sheetId="43" r:id="rId12"/>
    <sheet name="Cha" sheetId="44" r:id="rId13"/>
    <sheet name="Lus" sheetId="38" r:id="rId14"/>
    <sheet name="McC" sheetId="47" r:id="rId15"/>
    <sheet name="Tot" sheetId="30" r:id="rId16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O247" i="48" l="1"/>
  <c r="M247" i="48"/>
  <c r="L247" i="48"/>
  <c r="K247" i="48"/>
  <c r="J247" i="48"/>
  <c r="I247" i="48"/>
  <c r="H247" i="48"/>
  <c r="O246" i="48"/>
  <c r="M246" i="48"/>
  <c r="L246" i="48"/>
  <c r="K246" i="48"/>
  <c r="J246" i="48"/>
  <c r="I246" i="48"/>
  <c r="H246" i="48"/>
  <c r="O245" i="48"/>
  <c r="M245" i="48"/>
  <c r="N245" i="48" s="1"/>
  <c r="L245" i="48"/>
  <c r="K245" i="48"/>
  <c r="J245" i="48"/>
  <c r="I245" i="48"/>
  <c r="H245" i="48"/>
  <c r="O244" i="48"/>
  <c r="M244" i="48"/>
  <c r="L244" i="48"/>
  <c r="K244" i="48"/>
  <c r="J244" i="48"/>
  <c r="I244" i="48"/>
  <c r="H244" i="48"/>
  <c r="O243" i="48"/>
  <c r="M243" i="48"/>
  <c r="L243" i="48"/>
  <c r="N243" i="48" s="1"/>
  <c r="K243" i="48"/>
  <c r="J243" i="48"/>
  <c r="I243" i="48"/>
  <c r="H243" i="48"/>
  <c r="O242" i="48"/>
  <c r="M242" i="48"/>
  <c r="L242" i="48"/>
  <c r="K242" i="48"/>
  <c r="J242" i="48"/>
  <c r="I242" i="48"/>
  <c r="H242" i="48"/>
  <c r="O241" i="48"/>
  <c r="M241" i="48"/>
  <c r="N241" i="48" s="1"/>
  <c r="L241" i="48"/>
  <c r="K241" i="48"/>
  <c r="J241" i="48"/>
  <c r="I241" i="48"/>
  <c r="H241" i="48"/>
  <c r="O240" i="48"/>
  <c r="M240" i="48"/>
  <c r="L240" i="48"/>
  <c r="K240" i="48"/>
  <c r="J240" i="48"/>
  <c r="I240" i="48"/>
  <c r="H240" i="48"/>
  <c r="O239" i="48"/>
  <c r="M239" i="48"/>
  <c r="L239" i="48"/>
  <c r="K239" i="48"/>
  <c r="J239" i="48"/>
  <c r="I239" i="48"/>
  <c r="H239" i="48"/>
  <c r="O238" i="48"/>
  <c r="M238" i="48"/>
  <c r="L238" i="48"/>
  <c r="K238" i="48"/>
  <c r="J238" i="48"/>
  <c r="I238" i="48"/>
  <c r="H238" i="48"/>
  <c r="O237" i="48"/>
  <c r="M237" i="48"/>
  <c r="N237" i="48" s="1"/>
  <c r="L237" i="48"/>
  <c r="K237" i="48"/>
  <c r="J237" i="48"/>
  <c r="I237" i="48"/>
  <c r="H237" i="48"/>
  <c r="O236" i="48"/>
  <c r="M236" i="48"/>
  <c r="L236" i="48"/>
  <c r="K236" i="48"/>
  <c r="J236" i="48"/>
  <c r="I236" i="48"/>
  <c r="H236" i="48"/>
  <c r="O235" i="48"/>
  <c r="M235" i="48"/>
  <c r="L235" i="48"/>
  <c r="N235" i="48" s="1"/>
  <c r="K235" i="48"/>
  <c r="J235" i="48"/>
  <c r="I235" i="48"/>
  <c r="H235" i="48"/>
  <c r="O234" i="48"/>
  <c r="M234" i="48"/>
  <c r="L234" i="48"/>
  <c r="N234" i="48" s="1"/>
  <c r="K234" i="48"/>
  <c r="J234" i="48"/>
  <c r="I234" i="48"/>
  <c r="H234" i="48"/>
  <c r="O233" i="48"/>
  <c r="M233" i="48"/>
  <c r="N233" i="48" s="1"/>
  <c r="L233" i="48"/>
  <c r="K233" i="48"/>
  <c r="J233" i="48"/>
  <c r="I233" i="48"/>
  <c r="H233" i="48"/>
  <c r="N239" i="48"/>
  <c r="N246" i="48"/>
  <c r="N242" i="48"/>
  <c r="N238" i="48"/>
  <c r="N247" i="48"/>
  <c r="N236" i="48" l="1"/>
  <c r="N240" i="48"/>
  <c r="N244" i="48"/>
  <c r="E211" i="48"/>
  <c r="E210" i="48"/>
  <c r="E209" i="48"/>
  <c r="E208" i="48"/>
  <c r="E207" i="48"/>
  <c r="E206" i="48"/>
  <c r="E205" i="48"/>
  <c r="E204" i="48"/>
  <c r="E203" i="48"/>
  <c r="E202" i="48"/>
  <c r="E201" i="48"/>
  <c r="E200" i="48"/>
  <c r="E199" i="48"/>
  <c r="E198" i="48"/>
  <c r="E197" i="48"/>
  <c r="E196" i="48"/>
  <c r="E195" i="48"/>
  <c r="E194" i="48"/>
  <c r="E193" i="48"/>
  <c r="E192" i="48"/>
  <c r="E191" i="48"/>
  <c r="E190" i="48"/>
  <c r="E189" i="48"/>
  <c r="E188" i="48"/>
  <c r="E187" i="48"/>
  <c r="E186" i="48"/>
  <c r="E185" i="48"/>
  <c r="E184" i="48"/>
  <c r="E183" i="48"/>
  <c r="E182" i="48"/>
  <c r="E181" i="48"/>
  <c r="E180" i="48"/>
  <c r="E179" i="48"/>
  <c r="E178" i="48"/>
  <c r="E177" i="48"/>
  <c r="E176" i="48"/>
  <c r="E175" i="48"/>
  <c r="E174" i="48"/>
  <c r="E173" i="48"/>
  <c r="E172" i="48"/>
  <c r="E171" i="48"/>
  <c r="E170" i="48"/>
  <c r="E169" i="48"/>
  <c r="E168" i="48"/>
  <c r="E167" i="48"/>
  <c r="E166" i="48"/>
  <c r="E165" i="48"/>
  <c r="E164" i="48"/>
  <c r="E163" i="48"/>
  <c r="E162" i="48"/>
  <c r="E161" i="48"/>
  <c r="E160" i="48"/>
  <c r="E159" i="48"/>
  <c r="E158" i="48"/>
  <c r="E157" i="48"/>
  <c r="E156" i="48"/>
  <c r="E155" i="48"/>
  <c r="E154" i="48"/>
  <c r="E153" i="48"/>
  <c r="E152" i="48"/>
  <c r="E151" i="48"/>
  <c r="E150" i="48"/>
  <c r="E149" i="48"/>
  <c r="E148" i="48"/>
  <c r="E147" i="48"/>
  <c r="E146" i="48"/>
  <c r="E145" i="48"/>
  <c r="E144" i="48"/>
  <c r="E143" i="48"/>
  <c r="E142" i="48"/>
  <c r="E141" i="48"/>
  <c r="E140" i="48"/>
  <c r="E139" i="48"/>
  <c r="E138" i="48"/>
  <c r="E137" i="48"/>
  <c r="E136" i="48"/>
  <c r="E135" i="48"/>
  <c r="E134" i="48"/>
  <c r="E133" i="48"/>
  <c r="E132" i="48"/>
  <c r="E131" i="48"/>
  <c r="E130" i="48"/>
  <c r="E129" i="48"/>
  <c r="E128" i="48"/>
  <c r="E127" i="48"/>
  <c r="E126" i="48"/>
  <c r="E125" i="48"/>
  <c r="E124" i="48"/>
  <c r="E123" i="48"/>
  <c r="E122" i="48"/>
  <c r="E121" i="48"/>
  <c r="E120" i="48"/>
  <c r="E119" i="48"/>
  <c r="E118" i="48"/>
  <c r="E117" i="48"/>
  <c r="E116" i="48"/>
  <c r="E115" i="48"/>
  <c r="E114" i="48"/>
  <c r="E113" i="48"/>
  <c r="E112" i="48"/>
  <c r="E111" i="48"/>
  <c r="E110" i="48"/>
  <c r="E109" i="48"/>
  <c r="E108" i="48"/>
  <c r="E107" i="48"/>
  <c r="E106" i="48"/>
  <c r="E105" i="48"/>
  <c r="E104" i="48"/>
  <c r="E103" i="48"/>
  <c r="E102" i="48"/>
  <c r="E101" i="48"/>
  <c r="E100" i="48"/>
  <c r="E99" i="48"/>
  <c r="E98" i="48"/>
  <c r="E97" i="48"/>
  <c r="E96" i="48"/>
  <c r="E95" i="48"/>
  <c r="E94" i="48"/>
  <c r="E93" i="48"/>
  <c r="E92" i="48"/>
  <c r="E91" i="48"/>
  <c r="E90" i="48"/>
  <c r="E89" i="48"/>
  <c r="E88" i="48"/>
  <c r="E87" i="48"/>
  <c r="E86" i="48"/>
  <c r="E85" i="48"/>
  <c r="E84" i="48"/>
  <c r="E83" i="48"/>
  <c r="E82" i="48"/>
  <c r="E81" i="48"/>
  <c r="E80" i="48"/>
  <c r="E79" i="48"/>
  <c r="E78" i="48"/>
  <c r="E77" i="48"/>
  <c r="E76" i="48"/>
  <c r="E75" i="48"/>
  <c r="E74" i="48"/>
  <c r="E73" i="48"/>
  <c r="E72" i="48"/>
  <c r="E71" i="48"/>
  <c r="E70" i="48"/>
  <c r="E69" i="48"/>
  <c r="E68" i="48"/>
  <c r="E67" i="48"/>
  <c r="E66" i="48"/>
  <c r="E65" i="48"/>
  <c r="E64" i="48"/>
  <c r="E63" i="48"/>
  <c r="E62" i="48"/>
  <c r="E61" i="48"/>
  <c r="E60" i="48"/>
  <c r="E59" i="48"/>
  <c r="E58" i="48"/>
  <c r="E57" i="48"/>
  <c r="E56" i="48"/>
  <c r="E55" i="48"/>
  <c r="E54" i="48"/>
  <c r="E53" i="48"/>
  <c r="E52" i="48"/>
  <c r="E51" i="48"/>
  <c r="E50" i="48"/>
  <c r="E49" i="48"/>
  <c r="E48" i="48"/>
  <c r="E47" i="48"/>
  <c r="E46" i="48"/>
  <c r="E45" i="48"/>
  <c r="E44" i="48"/>
  <c r="E43" i="48"/>
  <c r="E42" i="48"/>
  <c r="E41" i="48"/>
  <c r="E40" i="48"/>
  <c r="E39" i="48"/>
  <c r="E38" i="48"/>
  <c r="E37" i="48"/>
  <c r="E36" i="48"/>
  <c r="E35" i="48"/>
  <c r="E34" i="48"/>
  <c r="E33" i="48"/>
  <c r="E32" i="48"/>
  <c r="E31" i="48"/>
  <c r="E30" i="48"/>
  <c r="E29" i="48"/>
  <c r="E28" i="48"/>
  <c r="E27" i="48"/>
  <c r="E26" i="48"/>
  <c r="E25" i="48"/>
  <c r="E24" i="48"/>
  <c r="E23" i="48"/>
  <c r="E22" i="48"/>
  <c r="E21" i="48"/>
  <c r="E20" i="48"/>
  <c r="E19" i="48"/>
  <c r="E18" i="48"/>
  <c r="E17" i="48"/>
  <c r="E16" i="48"/>
  <c r="E15" i="48"/>
  <c r="E14" i="48"/>
  <c r="E13" i="48"/>
  <c r="E12" i="48"/>
  <c r="E11" i="48"/>
  <c r="E10" i="48"/>
  <c r="E9" i="48"/>
  <c r="E8" i="48"/>
  <c r="E7" i="48"/>
  <c r="E5" i="48"/>
  <c r="E6" i="48"/>
  <c r="E4" i="48"/>
  <c r="E3" i="48"/>
  <c r="E2" i="48"/>
  <c r="G12" i="30" l="1"/>
  <c r="G9" i="30"/>
  <c r="G10" i="30"/>
  <c r="G11" i="30"/>
  <c r="G8" i="30"/>
  <c r="G6" i="30"/>
  <c r="G7" i="30"/>
  <c r="G4" i="30"/>
  <c r="G3" i="30"/>
  <c r="G5" i="30"/>
  <c r="G2" i="30"/>
  <c r="H12" i="30"/>
  <c r="F12" i="30"/>
  <c r="E12" i="30"/>
  <c r="D12" i="30"/>
  <c r="H6" i="30"/>
  <c r="F6" i="30"/>
  <c r="E6" i="30"/>
  <c r="D6" i="30"/>
  <c r="H3" i="30"/>
  <c r="F3" i="30"/>
  <c r="E3" i="30"/>
  <c r="D3" i="30"/>
  <c r="H8" i="30"/>
  <c r="F8" i="30"/>
  <c r="E8" i="30"/>
  <c r="D8" i="30"/>
  <c r="H7" i="30"/>
  <c r="F7" i="30"/>
  <c r="E7" i="30"/>
  <c r="D7" i="30"/>
  <c r="H11" i="30"/>
  <c r="F11" i="30"/>
  <c r="E11" i="30"/>
  <c r="D11" i="30"/>
  <c r="H5" i="30"/>
  <c r="F5" i="30"/>
  <c r="E5" i="30"/>
  <c r="D5" i="30"/>
  <c r="H2" i="30"/>
  <c r="F2" i="30"/>
  <c r="E2" i="30"/>
  <c r="D2" i="30"/>
  <c r="H10" i="30"/>
  <c r="F10" i="30"/>
  <c r="E10" i="30"/>
  <c r="D10" i="30"/>
  <c r="H4" i="30"/>
  <c r="F4" i="30"/>
  <c r="E4" i="30"/>
  <c r="D4" i="30"/>
  <c r="D9" i="30"/>
  <c r="H9" i="30"/>
  <c r="F9" i="30"/>
  <c r="E9" i="30"/>
  <c r="B12" i="30" l="1"/>
  <c r="C12" i="30" s="1"/>
  <c r="B6" i="30"/>
  <c r="C6" i="30" s="1"/>
  <c r="B3" i="30"/>
  <c r="C3" i="30" s="1"/>
  <c r="B8" i="30"/>
  <c r="C8" i="30" s="1"/>
  <c r="B7" i="30"/>
  <c r="C7" i="30" s="1"/>
  <c r="B11" i="30"/>
  <c r="C11" i="30" s="1"/>
  <c r="B5" i="30"/>
  <c r="C5" i="30" s="1"/>
  <c r="B2" i="30"/>
  <c r="C2" i="30" s="1"/>
  <c r="B10" i="30"/>
  <c r="C10" i="30" s="1"/>
  <c r="B4" i="30"/>
  <c r="C4" i="30" s="1"/>
  <c r="B9" i="30"/>
  <c r="C9" i="30" s="1"/>
  <c r="C13" i="30" l="1"/>
</calcChain>
</file>

<file path=xl/sharedStrings.xml><?xml version="1.0" encoding="utf-8"?>
<sst xmlns="http://schemas.openxmlformats.org/spreadsheetml/2006/main" count="1962" uniqueCount="260">
  <si>
    <t>RK</t>
  </si>
  <si>
    <t>TEAM</t>
  </si>
  <si>
    <t>SKATERS</t>
  </si>
  <si>
    <t>GOALIES</t>
  </si>
  <si>
    <t>TOTAL</t>
  </si>
  <si>
    <t>CHG</t>
  </si>
  <si>
    <t>G</t>
  </si>
  <si>
    <t>A</t>
  </si>
  <si>
    <t>+/-</t>
  </si>
  <si>
    <t>PIM</t>
  </si>
  <si>
    <t>PPG</t>
  </si>
  <si>
    <t>SHG</t>
  </si>
  <si>
    <t>SHA</t>
  </si>
  <si>
    <t>GWG</t>
  </si>
  <si>
    <t>HAT</t>
  </si>
  <si>
    <t>SOG</t>
  </si>
  <si>
    <t>W</t>
  </si>
  <si>
    <t>GA</t>
  </si>
  <si>
    <t>SV</t>
  </si>
  <si>
    <t>SO</t>
  </si>
  <si>
    <t>OTL</t>
  </si>
  <si>
    <t>Idaho Ice-Holes</t>
  </si>
  <si>
    <t>Team V</t>
  </si>
  <si>
    <t>The Lizards</t>
  </si>
  <si>
    <t>MOVES</t>
  </si>
  <si>
    <t>Krazy Kopitarians</t>
  </si>
  <si>
    <t>Team Jussi</t>
  </si>
  <si>
    <t>Bear Point Bandits</t>
  </si>
  <si>
    <t>Smell the Glove</t>
  </si>
  <si>
    <t>Swamptown Sparkletwins</t>
  </si>
  <si>
    <t>Eberle Hills 90210</t>
  </si>
  <si>
    <t>The Girthy Dangler</t>
  </si>
  <si>
    <t>The Scrunt Hunter</t>
  </si>
  <si>
    <t>Sacramento St Pats</t>
  </si>
  <si>
    <t>Blitzkrieg Avalanche</t>
  </si>
  <si>
    <t>Republic of Newfoundland</t>
  </si>
  <si>
    <t>Hartford Whale Tails</t>
  </si>
  <si>
    <t>SUP KANE</t>
  </si>
  <si>
    <t>Liquored Up And Pantless</t>
  </si>
  <si>
    <t>Lubo Sucks</t>
  </si>
  <si>
    <t>Pominville Petes</t>
  </si>
  <si>
    <t>Foothills Ice</t>
  </si>
  <si>
    <t>East Lansing Finger Blasters</t>
  </si>
  <si>
    <t>Bear Point Beavers</t>
  </si>
  <si>
    <t>No Diggity, No Doughty</t>
  </si>
  <si>
    <t>Nova Troublemakers</t>
  </si>
  <si>
    <t>Benn Over and Take It</t>
  </si>
  <si>
    <t>Tofu Robots</t>
  </si>
  <si>
    <t>Broome County Blades</t>
  </si>
  <si>
    <t>Z3 Beamer</t>
  </si>
  <si>
    <t>The Captain's America</t>
  </si>
  <si>
    <t>2 Sedins No Cup</t>
  </si>
  <si>
    <t>Ring Ten Bells</t>
  </si>
  <si>
    <t>The Dark Side</t>
  </si>
  <si>
    <t>The Nasty Boys</t>
  </si>
  <si>
    <t>Mrs. Jussi</t>
  </si>
  <si>
    <t>Beware the Penguins</t>
  </si>
  <si>
    <t>- Campbell Kings</t>
  </si>
  <si>
    <t>Black Widows</t>
  </si>
  <si>
    <t>Edentulous Storm</t>
  </si>
  <si>
    <t>NH Wildcats</t>
  </si>
  <si>
    <t>South Jersey FightinDutchmen</t>
  </si>
  <si>
    <t>Red Light District</t>
  </si>
  <si>
    <t>Team Traditis</t>
  </si>
  <si>
    <t>HIT</t>
  </si>
  <si>
    <t>BLK</t>
  </si>
  <si>
    <t>Triple F Brown Club</t>
  </si>
  <si>
    <t>Herpes Simplex 2</t>
  </si>
  <si>
    <t>Perfect Storm</t>
  </si>
  <si>
    <t>ShowMe OnTheDoll</t>
  </si>
  <si>
    <t>Puck Norris</t>
  </si>
  <si>
    <t>Bulldog Mountaineer</t>
  </si>
  <si>
    <t>Lone Pine Hockey</t>
  </si>
  <si>
    <t>Team arenberg</t>
  </si>
  <si>
    <t>Tradidis LCBO Pirates</t>
  </si>
  <si>
    <t>UBC Engineers</t>
  </si>
  <si>
    <t>Wine Em Dine Em Sixty Nine Em</t>
  </si>
  <si>
    <t>2013 All Star Auto Drafters</t>
  </si>
  <si>
    <t>Massengill Greyhounds</t>
  </si>
  <si>
    <t>Stockholm Kings</t>
  </si>
  <si>
    <t>Threat level Midnight</t>
  </si>
  <si>
    <t>The Night Kings</t>
  </si>
  <si>
    <t>Team Hoddick</t>
  </si>
  <si>
    <t>Bean Counter - Marsh</t>
  </si>
  <si>
    <t>Montreal Freemick Bros</t>
  </si>
  <si>
    <t>The PK Power Play</t>
  </si>
  <si>
    <t>Cariboo Cougars</t>
  </si>
  <si>
    <t>YouKnowNothing, Garth Snow</t>
  </si>
  <si>
    <t>Jasper Legion of Doom</t>
  </si>
  <si>
    <t>Kingston Kings</t>
  </si>
  <si>
    <t>Johnstown Jets</t>
  </si>
  <si>
    <t>Doctor Detroit</t>
  </si>
  <si>
    <t>Terror Senko</t>
  </si>
  <si>
    <t>New England Dynasty</t>
  </si>
  <si>
    <t>The Moving Company</t>
  </si>
  <si>
    <t>Mystery Eskimos</t>
  </si>
  <si>
    <t>Bombay's Ducks</t>
  </si>
  <si>
    <t>Jim Peplinski</t>
  </si>
  <si>
    <t>Southeast Coast Express</t>
  </si>
  <si>
    <t>Beantown Beatdown</t>
  </si>
  <si>
    <t>Balkin Hitmen</t>
  </si>
  <si>
    <t>Trades</t>
  </si>
  <si>
    <t>Han</t>
  </si>
  <si>
    <t>Tut</t>
  </si>
  <si>
    <t>McC</t>
  </si>
  <si>
    <t>Bou</t>
  </si>
  <si>
    <t>Wan</t>
  </si>
  <si>
    <t>Lus</t>
  </si>
  <si>
    <t>Upt</t>
  </si>
  <si>
    <t>Bro</t>
  </si>
  <si>
    <t>Car</t>
  </si>
  <si>
    <t>Dun</t>
  </si>
  <si>
    <t>Bra</t>
  </si>
  <si>
    <t>Div by 2</t>
  </si>
  <si>
    <t>BLKHIT</t>
  </si>
  <si>
    <t>Mischief Managed</t>
  </si>
  <si>
    <t>Homestar Chychrunner</t>
  </si>
  <si>
    <t>WHA Fanatics</t>
  </si>
  <si>
    <t>McLovin's Superbads</t>
  </si>
  <si>
    <t>Teemu Salamis</t>
  </si>
  <si>
    <t>Calgary Legion of Doom</t>
  </si>
  <si>
    <t>I'm Bettman! 🦇</t>
  </si>
  <si>
    <t>Chesapeake Narwhals</t>
  </si>
  <si>
    <t>Seattle Kraken</t>
  </si>
  <si>
    <t>TOT</t>
  </si>
  <si>
    <t>Season Stats</t>
  </si>
  <si>
    <t>The Special One</t>
  </si>
  <si>
    <t>Teenage Mutant Ninja Hertls</t>
  </si>
  <si>
    <t>The Alberta Express</t>
  </si>
  <si>
    <t>Halifax Highlanders</t>
  </si>
  <si>
    <t>Luongo Shot</t>
  </si>
  <si>
    <t>Fab's Biggest Fan</t>
  </si>
  <si>
    <t>Hughes Brothers</t>
  </si>
  <si>
    <t>Lincoln Locomotives H.C</t>
  </si>
  <si>
    <t>Tooele SENS</t>
  </si>
  <si>
    <t>Wheezing The Djoos</t>
  </si>
  <si>
    <t>The Price is Right</t>
  </si>
  <si>
    <t>Professor Chaos</t>
  </si>
  <si>
    <t>Toronto Rooks</t>
  </si>
  <si>
    <t>Vault-Tec Wanderers</t>
  </si>
  <si>
    <t>O-Town Canucks</t>
  </si>
  <si>
    <t>Team DangeRuss</t>
  </si>
  <si>
    <t>West Coast Express</t>
  </si>
  <si>
    <t>Strawberry Melrose™‼️</t>
  </si>
  <si>
    <t>Manalapan, NJ The"A"Line</t>
  </si>
  <si>
    <t>Hakan Loob Goon Squad</t>
  </si>
  <si>
    <t>Penn State Nittany Lions</t>
  </si>
  <si>
    <t>Los Angeles Hoddicks</t>
  </si>
  <si>
    <t>Spartacus Bean</t>
  </si>
  <si>
    <t>Blades of Steel</t>
  </si>
  <si>
    <t>Boedker? I Hardly Know Her</t>
  </si>
  <si>
    <t>Pieface McKenzie</t>
  </si>
  <si>
    <t>Fargin Iceholes</t>
  </si>
  <si>
    <t>SVEN GOALIE</t>
  </si>
  <si>
    <t>Otter's Gonna Eat Ya</t>
  </si>
  <si>
    <t>Rats On Ice</t>
  </si>
  <si>
    <t>Hart For Hart</t>
  </si>
  <si>
    <t>Fleury Road</t>
  </si>
  <si>
    <t>Mighty Schmucks My Shmks</t>
  </si>
  <si>
    <t>spoked B brawlers</t>
  </si>
  <si>
    <t>Lambers Hammers</t>
  </si>
  <si>
    <t>The Great 8</t>
  </si>
  <si>
    <t>Tampa Grinders</t>
  </si>
  <si>
    <t>The Dead Kennys</t>
  </si>
  <si>
    <t>Les ahahabs</t>
  </si>
  <si>
    <t>montreal montreal sniper</t>
  </si>
  <si>
    <t>Choke On Our LittleSchwartz</t>
  </si>
  <si>
    <t>Halifax Explosions</t>
  </si>
  <si>
    <t>The BarrelRiders</t>
  </si>
  <si>
    <t>Kaliningrad U</t>
  </si>
  <si>
    <t>Canuck Suck</t>
  </si>
  <si>
    <t>McTuft And Co.</t>
  </si>
  <si>
    <t>Hatrick Marleau</t>
  </si>
  <si>
    <t>Austria EC Graz</t>
  </si>
  <si>
    <t>Frozen 💎 Fever</t>
  </si>
  <si>
    <t>Leaf Homer</t>
  </si>
  <si>
    <t>No Regretzkys</t>
  </si>
  <si>
    <t>Seattle Snoot</t>
  </si>
  <si>
    <t>1 Punch Max Domi</t>
  </si>
  <si>
    <t>ChiaRelli Koolaid</t>
  </si>
  <si>
    <t>Teddy Toe Drag</t>
  </si>
  <si>
    <t>Apples 🍎</t>
  </si>
  <si>
    <t>Team Viva Kelly Leak</t>
  </si>
  <si>
    <t>The Dekes Of Hazzard</t>
  </si>
  <si>
    <t>CHR's Sauce Monkeys</t>
  </si>
  <si>
    <t>Empty Net Hockey</t>
  </si>
  <si>
    <t>Jofa Flow Express</t>
  </si>
  <si>
    <t>Duck Sauce Monkeys</t>
  </si>
  <si>
    <t>WC SteelCityChamps</t>
  </si>
  <si>
    <t>Hischier: Chier For Men</t>
  </si>
  <si>
    <t>Cheesburger Picnic</t>
  </si>
  <si>
    <t>Van Nuys Miracles</t>
  </si>
  <si>
    <t>The Tragical Hip checkers</t>
  </si>
  <si>
    <t>Dream Logic</t>
  </si>
  <si>
    <t>Wu Tang Warriors</t>
  </si>
  <si>
    <t>Arsenal HC</t>
  </si>
  <si>
    <t>Nepean Raiders NPN</t>
  </si>
  <si>
    <t>Melbourne MeerKats</t>
  </si>
  <si>
    <t>Bay Ridge Rangers</t>
  </si>
  <si>
    <t>Kuptown Kepitals</t>
  </si>
  <si>
    <t>Ottawa Ragingpikeys</t>
  </si>
  <si>
    <t>The MontrÃ©al SNIPER</t>
  </si>
  <si>
    <t>UVIC Entrepreneurs</t>
  </si>
  <si>
    <t>Daaa Byrnes</t>
  </si>
  <si>
    <t>The Dark Rangers</t>
  </si>
  <si>
    <t>Buncha Saad Sacks</t>
  </si>
  <si>
    <t>Ca Lucky ducks</t>
  </si>
  <si>
    <t>Winnipeg Jerrts</t>
  </si>
  <si>
    <t>Drette Su'l Tape</t>
  </si>
  <si>
    <t>To Catch a Predator</t>
  </si>
  <si>
    <t>Face Painters</t>
  </si>
  <si>
    <t># JDLR</t>
  </si>
  <si>
    <t>Chomper the Big Teal Dog</t>
  </si>
  <si>
    <t>San Jose Sharks</t>
  </si>
  <si>
    <t>I Will Always Radulov You</t>
  </si>
  <si>
    <t>Depressed in the Midwest</t>
  </si>
  <si>
    <t>Team Visconti</t>
  </si>
  <si>
    <t>Oshawa Dirtbags</t>
  </si>
  <si>
    <t>EP Pirates</t>
  </si>
  <si>
    <t>Tempe Tombstones</t>
  </si>
  <si>
    <t>Cajun Persuasion</t>
  </si>
  <si>
    <t>Sacramento St. Pats</t>
  </si>
  <si>
    <t>North Stars</t>
  </si>
  <si>
    <t>Vancouver Electro</t>
  </si>
  <si>
    <t>Dazed And Confused</t>
  </si>
  <si>
    <t>River City ReHabs</t>
  </si>
  <si>
    <t>Da Goon Of Da Drouin</t>
  </si>
  <si>
    <t>Calgary Prairie Oysters</t>
  </si>
  <si>
    <t>Team Evgeniii²</t>
  </si>
  <si>
    <t>ESPN Or Die</t>
  </si>
  <si>
    <t>Team Tormund</t>
  </si>
  <si>
    <t>Aussie Beers</t>
  </si>
  <si>
    <t>Team Hurlburt</t>
  </si>
  <si>
    <t>Dark Angel</t>
  </si>
  <si>
    <t>Sticks out 4 Harambe</t>
  </si>
  <si>
    <t>District 5 Flying Vs</t>
  </si>
  <si>
    <t>Pimpin' Ain't Parise</t>
  </si>
  <si>
    <t>Team Butler</t>
  </si>
  <si>
    <t>Insane In The E. Kane</t>
  </si>
  <si>
    <t>Team Ice</t>
  </si>
  <si>
    <t>Transylvania Ice Bears</t>
  </si>
  <si>
    <t>Team Miller</t>
  </si>
  <si>
    <t>A Gost and a Bishop?!</t>
  </si>
  <si>
    <t>PhillyPhilly McVeigh</t>
  </si>
  <si>
    <t>YOU HAVE PENS PROBLEMS!!!!!!!</t>
  </si>
  <si>
    <t>9th Isle Vibe</t>
  </si>
  <si>
    <t>Saad Stoner</t>
  </si>
  <si>
    <t>Gambler's Anonymous</t>
  </si>
  <si>
    <t>Team</t>
  </si>
  <si>
    <t>RegSeasPts</t>
  </si>
  <si>
    <t>TeamGdoc</t>
  </si>
  <si>
    <t>Blk</t>
  </si>
  <si>
    <t>Hit</t>
  </si>
  <si>
    <t>HitBlk</t>
  </si>
  <si>
    <t>Swa</t>
  </si>
  <si>
    <t>Dro</t>
  </si>
  <si>
    <t>Cha</t>
  </si>
  <si>
    <t>Mcc</t>
  </si>
  <si>
    <t>Fx template below</t>
  </si>
  <si>
    <t>Div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</si>
</sst>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Segoe UI"/>
      <family val="2"/>
    </font>
    <font>
      <b/>
      <sz val="9"/>
      <color rgb="FF48494A"/>
      <name val="Calibri"/>
      <family val="2"/>
      <scheme val="minor"/>
    </font>
    <font>
      <sz val="9"/>
      <color rgb="FF151617"/>
      <name val="Calibri"/>
      <family val="2"/>
      <scheme val="minor"/>
    </font>
    <font>
      <u/>
      <sz val="9"/>
      <color rgb="FF151617"/>
      <name val="Calibri"/>
      <family val="2"/>
      <scheme val="minor"/>
    </font>
    <font>
      <sz val="9"/>
      <color rgb="FF797B7D"/>
      <name val="Calibri"/>
      <family val="2"/>
      <scheme val="minor"/>
    </font>
    <font>
      <sz val="9"/>
      <color rgb="FF0066CC"/>
      <name val="Calibri"/>
      <family val="2"/>
      <scheme val="minor"/>
    </font>
    <font>
      <b/>
      <sz val="9"/>
      <color rgb="FF797B7D"/>
      <name val="Calibri"/>
      <family val="2"/>
      <scheme val="minor"/>
    </font>
    <font>
      <b/>
      <sz val="9"/>
      <color rgb="FF0066CC"/>
      <name val="Calibri"/>
      <family val="2"/>
      <scheme val="minor"/>
    </font>
    <font>
      <sz val="9"/>
      <color rgb="FF009444"/>
      <name val="Calibri"/>
      <family val="2"/>
      <scheme val="minor"/>
    </font>
    <font>
      <b/>
      <sz val="9"/>
      <color rgb="FF009444"/>
      <name val="Calibri"/>
      <family val="2"/>
      <scheme val="minor"/>
    </font>
    <font>
      <sz val="12"/>
      <color rgb="FF2B2C2D"/>
      <name val="Segoe UI"/>
      <family val="2"/>
    </font>
    <font>
      <sz val="9"/>
      <color rgb="FFCC0000"/>
      <name val="Calibri"/>
      <family val="2"/>
      <scheme val="minor"/>
    </font>
    <font>
      <sz val="9"/>
      <color rgb="FF151617"/>
      <name val="Calibri"/>
      <family val="2"/>
      <scheme val="minor"/>
    </font>
    <font>
      <u/>
      <sz val="9"/>
      <color rgb="FF151617"/>
      <name val="Calibri"/>
      <family val="2"/>
      <scheme val="minor"/>
    </font>
    <font>
      <sz val="12"/>
      <color rgb="FF2B2C2D"/>
      <name val="Segoe UI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rgb="FFDCDDDF"/>
      </top>
      <bottom/>
      <diagonal/>
    </border>
    <border>
      <left/>
      <right/>
      <top/>
      <bottom style="medium">
        <color rgb="FFF1F2F3"/>
      </bottom>
      <diagonal/>
    </border>
    <border>
      <left/>
      <right/>
      <top style="medium">
        <color rgb="FFF1F2F3"/>
      </top>
      <bottom/>
      <diagonal/>
    </border>
    <border>
      <left style="medium">
        <color rgb="FFDCDDDF"/>
      </left>
      <right/>
      <top style="medium">
        <color rgb="FFDCDDDF"/>
      </top>
      <bottom/>
      <diagonal/>
    </border>
    <border>
      <left style="medium">
        <color rgb="FFDCDDDF"/>
      </left>
      <right/>
      <top/>
      <bottom style="medium">
        <color rgb="FFF1F2F3"/>
      </bottom>
      <diagonal/>
    </border>
    <border>
      <left/>
      <right/>
      <top style="medium">
        <color rgb="FFDCDDDF"/>
      </top>
      <bottom style="medium">
        <color rgb="FFDCDDDF"/>
      </bottom>
      <diagonal/>
    </border>
    <border>
      <left/>
      <right style="medium">
        <color rgb="FFDCDDDF"/>
      </right>
      <top style="medium">
        <color rgb="FFDCDDDF"/>
      </top>
      <bottom style="medium">
        <color rgb="FFDCDDDF"/>
      </bottom>
      <diagonal/>
    </border>
    <border>
      <left style="medium">
        <color rgb="FFDCDDDF"/>
      </left>
      <right/>
      <top style="medium">
        <color rgb="FFDCDDDF"/>
      </top>
      <bottom style="medium">
        <color rgb="FFDCDDDF"/>
      </bottom>
      <diagonal/>
    </border>
    <border>
      <left style="medium">
        <color rgb="FFDCDDDF"/>
      </left>
      <right/>
      <top/>
      <bottom/>
      <diagonal/>
    </border>
    <border>
      <left/>
      <right style="medium">
        <color rgb="FFDCDDDF"/>
      </right>
      <top/>
      <bottom/>
      <diagonal/>
    </border>
    <border>
      <left/>
      <right style="medium">
        <color rgb="FFDCDDDF"/>
      </right>
      <top/>
      <bottom style="medium">
        <color rgb="FFF1F2F3"/>
      </bottom>
      <diagonal/>
    </border>
    <border>
      <left/>
      <right style="medium">
        <color rgb="FFDCDDDF"/>
      </right>
      <top style="medium">
        <color rgb="FFF1F2F3"/>
      </top>
      <bottom/>
      <diagonal/>
    </border>
    <border>
      <left style="medium">
        <color rgb="FF000000"/>
      </left>
      <right style="medium">
        <color rgb="FF000000"/>
      </right>
      <top style="thick">
        <color rgb="FF000000"/>
      </top>
      <bottom style="dotted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dotted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Alignment="1">
      <alignment horizontal="center"/>
    </xf>
    <xf numFmtId="0" fontId="0" fillId="3" borderId="0" xfId="0" applyFill="1" applyAlignment="1">
      <alignment horizontal="center"/>
    </xf>
    <xf numFmtId="0" fontId="4" fillId="0" borderId="1" xfId="0" applyFont="1" applyBorder="1" applyAlignment="1">
      <alignment horizontal="right" vertical="center" indent="1"/>
    </xf>
    <xf numFmtId="0" fontId="3" fillId="0" borderId="1" xfId="0" applyFont="1" applyBorder="1" applyAlignment="1">
      <alignment horizontal="left" vertical="center" indent="1"/>
    </xf>
    <xf numFmtId="0" fontId="5" fillId="0" borderId="0" xfId="0" applyFont="1" applyAlignment="1">
      <alignment horizontal="right" vertical="center" indent="1"/>
    </xf>
    <xf numFmtId="0" fontId="6" fillId="0" borderId="0" xfId="0" applyFont="1" applyAlignment="1">
      <alignment horizontal="left" vertical="center" indent="1"/>
    </xf>
    <xf numFmtId="0" fontId="6" fillId="0" borderId="2" xfId="0" applyFont="1" applyBorder="1" applyAlignment="1">
      <alignment horizontal="left" vertical="center" indent="1"/>
    </xf>
    <xf numFmtId="0" fontId="7" fillId="0" borderId="0" xfId="0" applyFont="1" applyAlignment="1">
      <alignment horizontal="right" vertical="center" indent="1"/>
    </xf>
    <xf numFmtId="0" fontId="8" fillId="0" borderId="0" xfId="0" applyFont="1" applyAlignment="1">
      <alignment horizontal="left" vertical="center" indent="1"/>
    </xf>
    <xf numFmtId="0" fontId="4" fillId="0" borderId="4" xfId="0" applyFont="1" applyBorder="1" applyAlignment="1">
      <alignment horizontal="right" vertical="center" indent="1"/>
    </xf>
    <xf numFmtId="0" fontId="5" fillId="0" borderId="2" xfId="0" applyFont="1" applyBorder="1" applyAlignment="1">
      <alignment horizontal="right" vertical="center" indent="1"/>
    </xf>
    <xf numFmtId="0" fontId="5" fillId="0" borderId="5" xfId="0" applyFont="1" applyBorder="1" applyAlignment="1">
      <alignment horizontal="right" vertical="center" indent="1"/>
    </xf>
    <xf numFmtId="0" fontId="7" fillId="0" borderId="9" xfId="0" applyFont="1" applyBorder="1" applyAlignment="1">
      <alignment horizontal="right" vertical="center" indent="1"/>
    </xf>
    <xf numFmtId="0" fontId="2" fillId="2" borderId="1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right" vertical="center" indent="1"/>
    </xf>
    <xf numFmtId="0" fontId="10" fillId="0" borderId="0" xfId="0" applyFont="1" applyAlignment="1">
      <alignment horizontal="right" vertical="center" indent="1"/>
    </xf>
    <xf numFmtId="0" fontId="0" fillId="0" borderId="9" xfId="0" applyBorder="1" applyAlignment="1">
      <alignment vertical="top"/>
    </xf>
    <xf numFmtId="0" fontId="11" fillId="0" borderId="0" xfId="0" applyFont="1" applyAlignment="1">
      <alignment horizontal="left" vertical="center" wrapText="1"/>
    </xf>
    <xf numFmtId="0" fontId="2" fillId="2" borderId="4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left" vertical="center" indent="1"/>
    </xf>
    <xf numFmtId="0" fontId="6" fillId="0" borderId="9" xfId="0" applyFont="1" applyBorder="1" applyAlignment="1">
      <alignment horizontal="left" vertical="center" indent="1"/>
    </xf>
    <xf numFmtId="0" fontId="6" fillId="0" borderId="5" xfId="0" applyFont="1" applyBorder="1" applyAlignment="1">
      <alignment horizontal="left" vertical="center" indent="1"/>
    </xf>
    <xf numFmtId="0" fontId="8" fillId="0" borderId="2" xfId="0" applyFont="1" applyBorder="1" applyAlignment="1">
      <alignment horizontal="left" vertical="center" indent="1"/>
    </xf>
    <xf numFmtId="0" fontId="7" fillId="0" borderId="2" xfId="0" applyFont="1" applyBorder="1" applyAlignment="1">
      <alignment horizontal="right" vertical="center" indent="1"/>
    </xf>
    <xf numFmtId="0" fontId="7" fillId="0" borderId="5" xfId="0" applyFont="1" applyBorder="1" applyAlignment="1">
      <alignment horizontal="right" vertical="center" indent="1"/>
    </xf>
    <xf numFmtId="0" fontId="5" fillId="0" borderId="9" xfId="0" applyFont="1" applyBorder="1" applyAlignment="1">
      <alignment horizontal="right" vertical="center" indent="1"/>
    </xf>
    <xf numFmtId="0" fontId="10" fillId="0" borderId="2" xfId="0" applyFont="1" applyBorder="1" applyAlignment="1">
      <alignment horizontal="right" vertical="center" indent="1"/>
    </xf>
    <xf numFmtId="0" fontId="9" fillId="0" borderId="0" xfId="0" applyFont="1" applyAlignment="1">
      <alignment horizontal="right" vertical="center" indent="1"/>
    </xf>
    <xf numFmtId="0" fontId="8" fillId="0" borderId="9" xfId="0" applyFont="1" applyBorder="1" applyAlignment="1">
      <alignment horizontal="left" vertical="center" indent="1"/>
    </xf>
    <xf numFmtId="0" fontId="8" fillId="0" borderId="5" xfId="0" applyFont="1" applyBorder="1" applyAlignment="1">
      <alignment horizontal="left" vertical="center" indent="1"/>
    </xf>
    <xf numFmtId="0" fontId="12" fillId="0" borderId="0" xfId="0" applyFont="1" applyAlignment="1">
      <alignment horizontal="right" vertical="center" indent="1"/>
    </xf>
    <xf numFmtId="0" fontId="12" fillId="0" borderId="2" xfId="0" applyFont="1" applyBorder="1" applyAlignment="1">
      <alignment horizontal="right" vertical="center" indent="1"/>
    </xf>
    <xf numFmtId="0" fontId="5" fillId="0" borderId="0" xfId="0" applyFont="1" applyAlignment="1">
      <alignment horizontal="right" vertical="center" indent="1"/>
    </xf>
    <xf numFmtId="0" fontId="0" fillId="0" borderId="9" xfId="0" applyBorder="1" applyAlignment="1">
      <alignment vertical="top"/>
    </xf>
    <xf numFmtId="0" fontId="5" fillId="0" borderId="2" xfId="0" applyFont="1" applyBorder="1" applyAlignment="1">
      <alignment horizontal="right" vertical="center" indent="1"/>
    </xf>
    <xf numFmtId="0" fontId="7" fillId="0" borderId="2" xfId="0" applyFont="1" applyBorder="1" applyAlignment="1">
      <alignment horizontal="right" vertical="center" indent="1"/>
    </xf>
    <xf numFmtId="0" fontId="14" fillId="0" borderId="1" xfId="0" applyFont="1" applyBorder="1" applyAlignment="1">
      <alignment horizontal="right" vertical="center" indent="1"/>
    </xf>
    <xf numFmtId="0" fontId="13" fillId="0" borderId="1" xfId="0" applyFont="1" applyBorder="1" applyAlignment="1">
      <alignment horizontal="left" vertical="center" indent="1"/>
    </xf>
    <xf numFmtId="0" fontId="14" fillId="0" borderId="4" xfId="0" applyFont="1" applyBorder="1" applyAlignment="1">
      <alignment horizontal="right" vertical="center" indent="1"/>
    </xf>
    <xf numFmtId="0" fontId="15" fillId="0" borderId="0" xfId="0" applyFont="1" applyAlignment="1">
      <alignment horizontal="left" vertical="center" wrapText="1"/>
    </xf>
    <xf numFmtId="0" fontId="13" fillId="0" borderId="4" xfId="0" applyFont="1" applyBorder="1" applyAlignment="1">
      <alignment horizontal="left" vertical="center" indent="1"/>
    </xf>
    <xf numFmtId="0" fontId="16" fillId="0" borderId="13" xfId="0" applyFont="1" applyBorder="1" applyAlignment="1">
      <alignment wrapText="1"/>
    </xf>
    <xf numFmtId="0" fontId="16" fillId="0" borderId="14" xfId="0" applyFont="1" applyBorder="1" applyAlignment="1">
      <alignment wrapText="1"/>
    </xf>
    <xf numFmtId="0" fontId="17" fillId="0" borderId="14" xfId="0" applyFont="1" applyBorder="1" applyAlignment="1">
      <alignment wrapText="1"/>
    </xf>
    <xf numFmtId="0" fontId="16" fillId="2" borderId="14" xfId="0" applyFont="1" applyFill="1" applyBorder="1" applyAlignment="1">
      <alignment wrapText="1"/>
    </xf>
    <xf numFmtId="0" fontId="16" fillId="0" borderId="15" xfId="0" applyFont="1" applyBorder="1" applyAlignment="1">
      <alignment wrapText="1"/>
    </xf>
    <xf numFmtId="0" fontId="6" fillId="0" borderId="0" xfId="0" applyFont="1" applyBorder="1" applyAlignment="1">
      <alignment horizontal="left" vertical="center" indent="1"/>
    </xf>
    <xf numFmtId="0" fontId="0" fillId="3" borderId="0" xfId="0" applyFill="1"/>
    <xf numFmtId="0" fontId="5" fillId="0" borderId="3" xfId="0" applyFont="1" applyBorder="1" applyAlignment="1">
      <alignment horizontal="right" vertical="center" indent="1"/>
    </xf>
    <xf numFmtId="0" fontId="5" fillId="0" borderId="2" xfId="0" applyFont="1" applyBorder="1" applyAlignment="1">
      <alignment horizontal="right" vertical="center" indent="1"/>
    </xf>
    <xf numFmtId="0" fontId="5" fillId="0" borderId="0" xfId="0" applyFont="1" applyAlignment="1">
      <alignment horizontal="right" vertical="center" indent="1"/>
    </xf>
    <xf numFmtId="0" fontId="7" fillId="0" borderId="3" xfId="0" applyFont="1" applyBorder="1" applyAlignment="1">
      <alignment horizontal="right" vertical="center" indent="1"/>
    </xf>
    <xf numFmtId="0" fontId="7" fillId="0" borderId="2" xfId="0" applyFont="1" applyBorder="1" applyAlignment="1">
      <alignment horizontal="right" vertical="center" indent="1"/>
    </xf>
    <xf numFmtId="0" fontId="1" fillId="0" borderId="9" xfId="0" applyFont="1" applyBorder="1" applyAlignment="1">
      <alignment vertical="top"/>
    </xf>
    <xf numFmtId="0" fontId="1" fillId="0" borderId="0" xfId="0" applyFont="1" applyBorder="1" applyAlignment="1">
      <alignment vertical="top"/>
    </xf>
    <xf numFmtId="0" fontId="1" fillId="0" borderId="10" xfId="0" applyFont="1" applyBorder="1" applyAlignment="1">
      <alignment vertical="top"/>
    </xf>
    <xf numFmtId="0" fontId="2" fillId="2" borderId="8" xfId="0" applyFont="1" applyFill="1" applyBorder="1" applyAlignment="1">
      <alignment horizontal="right" vertical="center"/>
    </xf>
    <xf numFmtId="0" fontId="2" fillId="2" borderId="6" xfId="0" applyFont="1" applyFill="1" applyBorder="1" applyAlignment="1">
      <alignment horizontal="right" vertical="center"/>
    </xf>
    <xf numFmtId="0" fontId="2" fillId="2" borderId="7" xfId="0" applyFont="1" applyFill="1" applyBorder="1" applyAlignment="1">
      <alignment horizontal="right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0" fillId="0" borderId="9" xfId="0" applyBorder="1" applyAlignment="1">
      <alignment vertical="top"/>
    </xf>
    <xf numFmtId="0" fontId="0" fillId="0" borderId="0" xfId="0" applyBorder="1" applyAlignment="1">
      <alignment vertical="top"/>
    </xf>
    <xf numFmtId="0" fontId="7" fillId="0" borderId="12" xfId="0" applyFont="1" applyBorder="1" applyAlignment="1">
      <alignment horizontal="right" vertical="center" indent="1"/>
    </xf>
    <xf numFmtId="0" fontId="7" fillId="0" borderId="11" xfId="0" applyFont="1" applyBorder="1" applyAlignment="1">
      <alignment horizontal="right" vertical="center" indent="1"/>
    </xf>
    <xf numFmtId="0" fontId="5" fillId="0" borderId="12" xfId="0" applyFont="1" applyBorder="1" applyAlignment="1">
      <alignment horizontal="right" vertical="center" indent="1"/>
    </xf>
    <xf numFmtId="0" fontId="5" fillId="0" borderId="11" xfId="0" applyFont="1" applyBorder="1" applyAlignment="1">
      <alignment horizontal="right" vertical="center" indent="1"/>
    </xf>
    <xf numFmtId="0" fontId="5" fillId="0" borderId="10" xfId="0" applyFont="1" applyBorder="1" applyAlignment="1">
      <alignment horizontal="right" vertical="center" indent="1"/>
    </xf>
    <xf numFmtId="0" fontId="7" fillId="0" borderId="0" xfId="0" applyFont="1" applyAlignment="1">
      <alignment horizontal="right" vertical="center" indent="1"/>
    </xf>
    <xf numFmtId="0" fontId="7" fillId="0" borderId="10" xfId="0" applyFont="1" applyBorder="1" applyAlignment="1">
      <alignment horizontal="right" vertical="center" indent="1"/>
    </xf>
    <xf numFmtId="0" fontId="7" fillId="0" borderId="0" xfId="0" applyFont="1" applyBorder="1" applyAlignment="1">
      <alignment horizontal="right" vertical="center" indent="1"/>
    </xf>
  </cellXfs>
  <cellStyles count="1">
    <cellStyle name="Normal" xfId="0" builtinId="0"/>
  </cellStyles>
  <dxfs count="1">
    <dxf>
      <border>
        <vertical/>
        <horizontal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60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61.jpe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63.jpeg"/><Relationship Id="rId1" Type="http://schemas.openxmlformats.org/officeDocument/2006/relationships/image" Target="../media/image62.jpe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6.jpeg"/><Relationship Id="rId2" Type="http://schemas.openxmlformats.org/officeDocument/2006/relationships/image" Target="../media/image65.jpeg"/><Relationship Id="rId1" Type="http://schemas.openxmlformats.org/officeDocument/2006/relationships/image" Target="../media/image64.jpeg"/><Relationship Id="rId6" Type="http://schemas.openxmlformats.org/officeDocument/2006/relationships/image" Target="../media/image69.jpeg"/><Relationship Id="rId5" Type="http://schemas.openxmlformats.org/officeDocument/2006/relationships/image" Target="../media/image68.jpeg"/><Relationship Id="rId4" Type="http://schemas.openxmlformats.org/officeDocument/2006/relationships/image" Target="../media/image67.jpeg"/></Relationships>
</file>

<file path=xl/drawings/_rels/drawing14.xml.rels><?xml version="1.0" encoding="UTF-8" standalone="yes"?>
<Relationships xmlns="http://schemas.openxmlformats.org/package/2006/relationships"><Relationship Id="rId8" Type="http://schemas.openxmlformats.org/officeDocument/2006/relationships/image" Target="../media/image77.jpeg"/><Relationship Id="rId3" Type="http://schemas.openxmlformats.org/officeDocument/2006/relationships/image" Target="../media/image72.jpeg"/><Relationship Id="rId7" Type="http://schemas.openxmlformats.org/officeDocument/2006/relationships/image" Target="../media/image76.png"/><Relationship Id="rId2" Type="http://schemas.openxmlformats.org/officeDocument/2006/relationships/image" Target="../media/image71.jpeg"/><Relationship Id="rId1" Type="http://schemas.openxmlformats.org/officeDocument/2006/relationships/image" Target="../media/image70.jpeg"/><Relationship Id="rId6" Type="http://schemas.openxmlformats.org/officeDocument/2006/relationships/image" Target="../media/image75.jpeg"/><Relationship Id="rId5" Type="http://schemas.openxmlformats.org/officeDocument/2006/relationships/image" Target="../media/image74.jpeg"/><Relationship Id="rId4" Type="http://schemas.openxmlformats.org/officeDocument/2006/relationships/image" Target="../media/image73.png"/></Relationships>
</file>

<file path=xl/drawings/_rels/drawing15.xml.rels><?xml version="1.0" encoding="UTF-8" standalone="yes"?>
<Relationships xmlns="http://schemas.openxmlformats.org/package/2006/relationships"><Relationship Id="rId8" Type="http://schemas.openxmlformats.org/officeDocument/2006/relationships/image" Target="../media/image85.gif"/><Relationship Id="rId3" Type="http://schemas.openxmlformats.org/officeDocument/2006/relationships/image" Target="../media/image80.jpeg"/><Relationship Id="rId7" Type="http://schemas.openxmlformats.org/officeDocument/2006/relationships/image" Target="../media/image84.png"/><Relationship Id="rId2" Type="http://schemas.openxmlformats.org/officeDocument/2006/relationships/image" Target="../media/image79.jpeg"/><Relationship Id="rId1" Type="http://schemas.openxmlformats.org/officeDocument/2006/relationships/image" Target="../media/image78.jpeg"/><Relationship Id="rId6" Type="http://schemas.openxmlformats.org/officeDocument/2006/relationships/image" Target="../media/image83.jpeg"/><Relationship Id="rId5" Type="http://schemas.openxmlformats.org/officeDocument/2006/relationships/image" Target="../media/image82.jpeg"/><Relationship Id="rId10" Type="http://schemas.openxmlformats.org/officeDocument/2006/relationships/image" Target="../media/image87.jpeg"/><Relationship Id="rId4" Type="http://schemas.openxmlformats.org/officeDocument/2006/relationships/image" Target="../media/image81.png"/><Relationship Id="rId9" Type="http://schemas.openxmlformats.org/officeDocument/2006/relationships/image" Target="../media/image86.jpe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8.png"/><Relationship Id="rId3" Type="http://schemas.openxmlformats.org/officeDocument/2006/relationships/image" Target="../media/image13.jpeg"/><Relationship Id="rId7" Type="http://schemas.openxmlformats.org/officeDocument/2006/relationships/image" Target="../media/image17.gif"/><Relationship Id="rId2" Type="http://schemas.openxmlformats.org/officeDocument/2006/relationships/image" Target="../media/image12.jpeg"/><Relationship Id="rId1" Type="http://schemas.openxmlformats.org/officeDocument/2006/relationships/image" Target="../media/image11.jpeg"/><Relationship Id="rId6" Type="http://schemas.openxmlformats.org/officeDocument/2006/relationships/image" Target="../media/image16.png"/><Relationship Id="rId5" Type="http://schemas.openxmlformats.org/officeDocument/2006/relationships/image" Target="../media/image15.png"/><Relationship Id="rId4" Type="http://schemas.openxmlformats.org/officeDocument/2006/relationships/image" Target="../media/image14.jpeg"/><Relationship Id="rId9" Type="http://schemas.openxmlformats.org/officeDocument/2006/relationships/image" Target="../media/image19.gif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2.png"/><Relationship Id="rId7" Type="http://schemas.openxmlformats.org/officeDocument/2006/relationships/image" Target="../media/image26.jpeg"/><Relationship Id="rId2" Type="http://schemas.openxmlformats.org/officeDocument/2006/relationships/image" Target="../media/image21.jpeg"/><Relationship Id="rId1" Type="http://schemas.openxmlformats.org/officeDocument/2006/relationships/image" Target="../media/image20.jpeg"/><Relationship Id="rId6" Type="http://schemas.openxmlformats.org/officeDocument/2006/relationships/image" Target="../media/image25.jpeg"/><Relationship Id="rId5" Type="http://schemas.openxmlformats.org/officeDocument/2006/relationships/image" Target="../media/image24.jpeg"/><Relationship Id="rId4" Type="http://schemas.openxmlformats.org/officeDocument/2006/relationships/image" Target="../media/image23.jpeg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image" Target="../media/image34.jpeg"/><Relationship Id="rId13" Type="http://schemas.openxmlformats.org/officeDocument/2006/relationships/image" Target="../media/image39.jpeg"/><Relationship Id="rId3" Type="http://schemas.openxmlformats.org/officeDocument/2006/relationships/image" Target="../media/image29.jpeg"/><Relationship Id="rId7" Type="http://schemas.openxmlformats.org/officeDocument/2006/relationships/image" Target="../media/image33.jpeg"/><Relationship Id="rId12" Type="http://schemas.openxmlformats.org/officeDocument/2006/relationships/image" Target="../media/image38.jpeg"/><Relationship Id="rId2" Type="http://schemas.openxmlformats.org/officeDocument/2006/relationships/image" Target="../media/image28.png"/><Relationship Id="rId1" Type="http://schemas.openxmlformats.org/officeDocument/2006/relationships/image" Target="../media/image27.png"/><Relationship Id="rId6" Type="http://schemas.openxmlformats.org/officeDocument/2006/relationships/image" Target="../media/image32.jpeg"/><Relationship Id="rId11" Type="http://schemas.openxmlformats.org/officeDocument/2006/relationships/image" Target="../media/image37.jpeg"/><Relationship Id="rId5" Type="http://schemas.openxmlformats.org/officeDocument/2006/relationships/image" Target="../media/image31.jpeg"/><Relationship Id="rId10" Type="http://schemas.openxmlformats.org/officeDocument/2006/relationships/image" Target="../media/image36.jpeg"/><Relationship Id="rId4" Type="http://schemas.openxmlformats.org/officeDocument/2006/relationships/image" Target="../media/image30.png"/><Relationship Id="rId9" Type="http://schemas.openxmlformats.org/officeDocument/2006/relationships/image" Target="../media/image35.jpeg"/><Relationship Id="rId14" Type="http://schemas.openxmlformats.org/officeDocument/2006/relationships/image" Target="../media/image40.jpe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43.jpeg"/><Relationship Id="rId7" Type="http://schemas.openxmlformats.org/officeDocument/2006/relationships/image" Target="../media/image47.jpeg"/><Relationship Id="rId2" Type="http://schemas.openxmlformats.org/officeDocument/2006/relationships/image" Target="../media/image42.jpeg"/><Relationship Id="rId1" Type="http://schemas.openxmlformats.org/officeDocument/2006/relationships/image" Target="../media/image41.jpeg"/><Relationship Id="rId6" Type="http://schemas.openxmlformats.org/officeDocument/2006/relationships/image" Target="../media/image46.png"/><Relationship Id="rId5" Type="http://schemas.openxmlformats.org/officeDocument/2006/relationships/image" Target="../media/image45.jpeg"/><Relationship Id="rId4" Type="http://schemas.openxmlformats.org/officeDocument/2006/relationships/image" Target="../media/image44.jpeg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image" Target="../media/image55.jpeg"/><Relationship Id="rId3" Type="http://schemas.openxmlformats.org/officeDocument/2006/relationships/image" Target="../media/image50.jpeg"/><Relationship Id="rId7" Type="http://schemas.openxmlformats.org/officeDocument/2006/relationships/image" Target="../media/image54.jpeg"/><Relationship Id="rId12" Type="http://schemas.openxmlformats.org/officeDocument/2006/relationships/image" Target="../media/image59.jpeg"/><Relationship Id="rId2" Type="http://schemas.openxmlformats.org/officeDocument/2006/relationships/image" Target="../media/image49.gif"/><Relationship Id="rId1" Type="http://schemas.openxmlformats.org/officeDocument/2006/relationships/image" Target="../media/image48.jpeg"/><Relationship Id="rId6" Type="http://schemas.openxmlformats.org/officeDocument/2006/relationships/image" Target="../media/image53.jpeg"/><Relationship Id="rId11" Type="http://schemas.openxmlformats.org/officeDocument/2006/relationships/image" Target="../media/image58.jpeg"/><Relationship Id="rId5" Type="http://schemas.openxmlformats.org/officeDocument/2006/relationships/image" Target="../media/image52.jpeg"/><Relationship Id="rId10" Type="http://schemas.openxmlformats.org/officeDocument/2006/relationships/image" Target="../media/image57.jpeg"/><Relationship Id="rId4" Type="http://schemas.openxmlformats.org/officeDocument/2006/relationships/image" Target="../media/image51.jpeg"/><Relationship Id="rId9" Type="http://schemas.openxmlformats.org/officeDocument/2006/relationships/image" Target="../media/image5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84</xdr:row>
      <xdr:rowOff>0</xdr:rowOff>
    </xdr:from>
    <xdr:to>
      <xdr:col>0</xdr:col>
      <xdr:colOff>304800</xdr:colOff>
      <xdr:row>85</xdr:row>
      <xdr:rowOff>114301</xdr:rowOff>
    </xdr:to>
    <xdr:sp macro="" textlink="">
      <xdr:nvSpPr>
        <xdr:cNvPr id="2" name="AutoShape 5" descr="http://g.espncdn.com/s/fhllm/logos/StadiumFoods-ESPN/stadium-foods_corn-dog.svg">
          <a:extLst>
            <a:ext uri="{FF2B5EF4-FFF2-40B4-BE49-F238E27FC236}">
              <a16:creationId xmlns:a16="http://schemas.microsoft.com/office/drawing/2014/main" id="{B5EB7273-0C5F-4F33-ABA4-E9812F27DFD6}"/>
            </a:ext>
          </a:extLst>
        </xdr:cNvPr>
        <xdr:cNvSpPr>
          <a:spLocks noChangeAspect="1" noChangeArrowheads="1"/>
        </xdr:cNvSpPr>
      </xdr:nvSpPr>
      <xdr:spPr bwMode="auto">
        <a:xfrm>
          <a:off x="609600" y="990600"/>
          <a:ext cx="304800" cy="3048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80</xdr:row>
      <xdr:rowOff>0</xdr:rowOff>
    </xdr:from>
    <xdr:to>
      <xdr:col>0</xdr:col>
      <xdr:colOff>304800</xdr:colOff>
      <xdr:row>81</xdr:row>
      <xdr:rowOff>115981</xdr:rowOff>
    </xdr:to>
    <xdr:sp macro="" textlink="">
      <xdr:nvSpPr>
        <xdr:cNvPr id="3" name="AutoShape 9" descr="http://g.espncdn.com/lm-static/logo-packs/core/TeamMascots-RobbHarskamp/Team_Mascots-07.svg">
          <a:extLst>
            <a:ext uri="{FF2B5EF4-FFF2-40B4-BE49-F238E27FC236}">
              <a16:creationId xmlns:a16="http://schemas.microsoft.com/office/drawing/2014/main" id="{48E1F201-CD8C-400A-872E-4175E4250634}"/>
            </a:ext>
          </a:extLst>
        </xdr:cNvPr>
        <xdr:cNvSpPr>
          <a:spLocks noChangeAspect="1" noChangeArrowheads="1"/>
        </xdr:cNvSpPr>
      </xdr:nvSpPr>
      <xdr:spPr bwMode="auto">
        <a:xfrm>
          <a:off x="609600" y="1790700"/>
          <a:ext cx="304800" cy="3064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50</xdr:row>
      <xdr:rowOff>0</xdr:rowOff>
    </xdr:from>
    <xdr:to>
      <xdr:col>0</xdr:col>
      <xdr:colOff>304800</xdr:colOff>
      <xdr:row>51</xdr:row>
      <xdr:rowOff>115980</xdr:rowOff>
    </xdr:to>
    <xdr:sp macro="" textlink="">
      <xdr:nvSpPr>
        <xdr:cNvPr id="4" name="AutoShape 10" descr="https://shirtoid.com/wp-content/uploads/2015/01/go-penguin-go.jpg">
          <a:extLst>
            <a:ext uri="{FF2B5EF4-FFF2-40B4-BE49-F238E27FC236}">
              <a16:creationId xmlns:a16="http://schemas.microsoft.com/office/drawing/2014/main" id="{477B0D18-BE47-450F-BA6B-B23E3298EFD0}"/>
            </a:ext>
          </a:extLst>
        </xdr:cNvPr>
        <xdr:cNvSpPr>
          <a:spLocks noChangeAspect="1" noChangeArrowheads="1"/>
        </xdr:cNvSpPr>
      </xdr:nvSpPr>
      <xdr:spPr bwMode="auto">
        <a:xfrm>
          <a:off x="609600" y="1990725"/>
          <a:ext cx="304800" cy="3064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71</xdr:row>
      <xdr:rowOff>0</xdr:rowOff>
    </xdr:from>
    <xdr:to>
      <xdr:col>0</xdr:col>
      <xdr:colOff>304800</xdr:colOff>
      <xdr:row>72</xdr:row>
      <xdr:rowOff>115982</xdr:rowOff>
    </xdr:to>
    <xdr:sp macro="" textlink="">
      <xdr:nvSpPr>
        <xdr:cNvPr id="5" name="AutoShape 13" descr="http://g.espncdn.com/s/fhllm/logos/Letters-Numbers-Jerseys/fhl-jerseys-01.svg">
          <a:extLst>
            <a:ext uri="{FF2B5EF4-FFF2-40B4-BE49-F238E27FC236}">
              <a16:creationId xmlns:a16="http://schemas.microsoft.com/office/drawing/2014/main" id="{581BDF4B-A188-4DCD-B263-07642F9EA170}"/>
            </a:ext>
          </a:extLst>
        </xdr:cNvPr>
        <xdr:cNvSpPr>
          <a:spLocks noChangeAspect="1" noChangeArrowheads="1"/>
        </xdr:cNvSpPr>
      </xdr:nvSpPr>
      <xdr:spPr bwMode="auto">
        <a:xfrm>
          <a:off x="609600" y="2590800"/>
          <a:ext cx="304800" cy="3064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149</xdr:row>
      <xdr:rowOff>0</xdr:rowOff>
    </xdr:from>
    <xdr:to>
      <xdr:col>0</xdr:col>
      <xdr:colOff>304800</xdr:colOff>
      <xdr:row>150</xdr:row>
      <xdr:rowOff>115981</xdr:rowOff>
    </xdr:to>
    <xdr:sp macro="" textlink="">
      <xdr:nvSpPr>
        <xdr:cNvPr id="6" name="AutoShape 14" descr="http://g.espncdn.com/lm-static/logo-packs/core/StadiumFoods-ESPN/stadium-foods_cheeseburger.svg">
          <a:extLst>
            <a:ext uri="{FF2B5EF4-FFF2-40B4-BE49-F238E27FC236}">
              <a16:creationId xmlns:a16="http://schemas.microsoft.com/office/drawing/2014/main" id="{D4AFCA61-4A1F-42B5-84EA-D98C1051AB2F}"/>
            </a:ext>
          </a:extLst>
        </xdr:cNvPr>
        <xdr:cNvSpPr>
          <a:spLocks noChangeAspect="1" noChangeArrowheads="1"/>
        </xdr:cNvSpPr>
      </xdr:nvSpPr>
      <xdr:spPr bwMode="auto">
        <a:xfrm>
          <a:off x="609600" y="2790825"/>
          <a:ext cx="304800" cy="3064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304800</xdr:colOff>
      <xdr:row>23</xdr:row>
      <xdr:rowOff>114300</xdr:rowOff>
    </xdr:to>
    <xdr:sp macro="" textlink="">
      <xdr:nvSpPr>
        <xdr:cNvPr id="7" name="AutoShape 3" descr="http://g.espncdn.com/lm-static/logo-packs/fhl/AtTheArena-RobbHarskamp/Hockey_At_The_Arena-07.svg">
          <a:extLst>
            <a:ext uri="{FF2B5EF4-FFF2-40B4-BE49-F238E27FC236}">
              <a16:creationId xmlns:a16="http://schemas.microsoft.com/office/drawing/2014/main" id="{FEF33BE6-C010-4CCA-971A-9F413FBCDFD6}"/>
            </a:ext>
          </a:extLst>
        </xdr:cNvPr>
        <xdr:cNvSpPr>
          <a:spLocks noChangeAspect="1" noChangeArrowheads="1"/>
        </xdr:cNvSpPr>
      </xdr:nvSpPr>
      <xdr:spPr bwMode="auto">
        <a:xfrm>
          <a:off x="609600" y="590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188</xdr:row>
      <xdr:rowOff>0</xdr:rowOff>
    </xdr:from>
    <xdr:to>
      <xdr:col>0</xdr:col>
      <xdr:colOff>304800</xdr:colOff>
      <xdr:row>189</xdr:row>
      <xdr:rowOff>114300</xdr:rowOff>
    </xdr:to>
    <xdr:sp macro="" textlink="">
      <xdr:nvSpPr>
        <xdr:cNvPr id="8" name="AutoShape 9" descr="http://g.espncdn.com/lm-app/lm/img/shell/shield-FHL.svg">
          <a:extLst>
            <a:ext uri="{FF2B5EF4-FFF2-40B4-BE49-F238E27FC236}">
              <a16:creationId xmlns:a16="http://schemas.microsoft.com/office/drawing/2014/main" id="{6927E8C3-3A3F-45DA-82BD-949868A0678A}"/>
            </a:ext>
          </a:extLst>
        </xdr:cNvPr>
        <xdr:cNvSpPr>
          <a:spLocks noChangeAspect="1" noChangeArrowheads="1"/>
        </xdr:cNvSpPr>
      </xdr:nvSpPr>
      <xdr:spPr bwMode="auto">
        <a:xfrm>
          <a:off x="6096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304800</xdr:colOff>
      <xdr:row>10</xdr:row>
      <xdr:rowOff>114300</xdr:rowOff>
    </xdr:to>
    <xdr:sp macro="" textlink="">
      <xdr:nvSpPr>
        <xdr:cNvPr id="9" name="AutoShape 11" descr="http://g.espncdn.com/lm-static/logo-packs/core/Mascots/mascots-3.svg">
          <a:extLst>
            <a:ext uri="{FF2B5EF4-FFF2-40B4-BE49-F238E27FC236}">
              <a16:creationId xmlns:a16="http://schemas.microsoft.com/office/drawing/2014/main" id="{B00ED8EF-05E7-426F-AF01-7CE0AE512FB5}"/>
            </a:ext>
          </a:extLst>
        </xdr:cNvPr>
        <xdr:cNvSpPr>
          <a:spLocks noChangeAspect="1" noChangeArrowheads="1"/>
        </xdr:cNvSpPr>
      </xdr:nvSpPr>
      <xdr:spPr bwMode="auto">
        <a:xfrm>
          <a:off x="609600" y="2190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179</xdr:row>
      <xdr:rowOff>0</xdr:rowOff>
    </xdr:from>
    <xdr:to>
      <xdr:col>0</xdr:col>
      <xdr:colOff>304800</xdr:colOff>
      <xdr:row>180</xdr:row>
      <xdr:rowOff>114300</xdr:rowOff>
    </xdr:to>
    <xdr:sp macro="" textlink="">
      <xdr:nvSpPr>
        <xdr:cNvPr id="10" name="AutoShape 5" descr="http://g.espncdn.com/lm-static/logo-packs/fhl/AtTheArena-RobbHarskamp/Hockey_At_The_Arena-04.svg">
          <a:extLst>
            <a:ext uri="{FF2B5EF4-FFF2-40B4-BE49-F238E27FC236}">
              <a16:creationId xmlns:a16="http://schemas.microsoft.com/office/drawing/2014/main" id="{D787D0CB-341B-42A9-9300-DFA333171140}"/>
            </a:ext>
          </a:extLst>
        </xdr:cNvPr>
        <xdr:cNvSpPr>
          <a:spLocks noChangeAspect="1" noChangeArrowheads="1"/>
        </xdr:cNvSpPr>
      </xdr:nvSpPr>
      <xdr:spPr bwMode="auto">
        <a:xfrm>
          <a:off x="609600" y="990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304800</xdr:colOff>
      <xdr:row>5</xdr:row>
      <xdr:rowOff>114300</xdr:rowOff>
    </xdr:to>
    <xdr:sp macro="" textlink="">
      <xdr:nvSpPr>
        <xdr:cNvPr id="11" name="AutoShape 8" descr="http://g.espncdn.com/s/fhllm/logos/Mascots/mascots-4.svg">
          <a:extLst>
            <a:ext uri="{FF2B5EF4-FFF2-40B4-BE49-F238E27FC236}">
              <a16:creationId xmlns:a16="http://schemas.microsoft.com/office/drawing/2014/main" id="{B8FA6D31-0B34-4F88-BEFD-8165E9F1018D}"/>
            </a:ext>
          </a:extLst>
        </xdr:cNvPr>
        <xdr:cNvSpPr>
          <a:spLocks noChangeAspect="1" noChangeArrowheads="1"/>
        </xdr:cNvSpPr>
      </xdr:nvSpPr>
      <xdr:spPr bwMode="auto">
        <a:xfrm>
          <a:off x="609600" y="1590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147</xdr:row>
      <xdr:rowOff>0</xdr:rowOff>
    </xdr:from>
    <xdr:to>
      <xdr:col>0</xdr:col>
      <xdr:colOff>304800</xdr:colOff>
      <xdr:row>148</xdr:row>
      <xdr:rowOff>114300</xdr:rowOff>
    </xdr:to>
    <xdr:sp macro="" textlink="">
      <xdr:nvSpPr>
        <xdr:cNvPr id="12" name="AutoShape 13" descr="http://g.espncdn.com/lm-app/lm/img/shell/shield-FHL.svg">
          <a:extLst>
            <a:ext uri="{FF2B5EF4-FFF2-40B4-BE49-F238E27FC236}">
              <a16:creationId xmlns:a16="http://schemas.microsoft.com/office/drawing/2014/main" id="{1B1D5371-61CE-4364-8F93-8DBD247907D9}"/>
            </a:ext>
          </a:extLst>
        </xdr:cNvPr>
        <xdr:cNvSpPr>
          <a:spLocks noChangeAspect="1" noChangeArrowheads="1"/>
        </xdr:cNvSpPr>
      </xdr:nvSpPr>
      <xdr:spPr bwMode="auto">
        <a:xfrm>
          <a:off x="609600" y="2590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172</xdr:row>
      <xdr:rowOff>0</xdr:rowOff>
    </xdr:from>
    <xdr:to>
      <xdr:col>0</xdr:col>
      <xdr:colOff>304800</xdr:colOff>
      <xdr:row>173</xdr:row>
      <xdr:rowOff>114300</xdr:rowOff>
    </xdr:to>
    <xdr:sp macro="" textlink="">
      <xdr:nvSpPr>
        <xdr:cNvPr id="13" name="AutoShape 14" descr="http://3.bp.blogspot.com/_TwAbZhMGVEw/Sn3KVF-7fgI/AAAAAAAAIR4/_V3-57XLZ18/w1200-h630-p-k-no-nu/roenick-funnies.jpg">
          <a:extLst>
            <a:ext uri="{FF2B5EF4-FFF2-40B4-BE49-F238E27FC236}">
              <a16:creationId xmlns:a16="http://schemas.microsoft.com/office/drawing/2014/main" id="{DAF4E12C-CE2F-40DC-BEA9-E42B257A0829}"/>
            </a:ext>
          </a:extLst>
        </xdr:cNvPr>
        <xdr:cNvSpPr>
          <a:spLocks noChangeAspect="1" noChangeArrowheads="1"/>
        </xdr:cNvSpPr>
      </xdr:nvSpPr>
      <xdr:spPr bwMode="auto">
        <a:xfrm>
          <a:off x="609600" y="2790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304800</xdr:colOff>
      <xdr:row>160</xdr:row>
      <xdr:rowOff>114300</xdr:rowOff>
    </xdr:to>
    <xdr:sp macro="" textlink="">
      <xdr:nvSpPr>
        <xdr:cNvPr id="14" name="AutoShape 34" descr="http://g.espncdn.com/lm-static/logo-packs/core/Mascots/mascots-5.svg">
          <a:extLst>
            <a:ext uri="{FF2B5EF4-FFF2-40B4-BE49-F238E27FC236}">
              <a16:creationId xmlns:a16="http://schemas.microsoft.com/office/drawing/2014/main" id="{47E516E7-FA09-4E33-8713-3E1DBF52B280}"/>
            </a:ext>
          </a:extLst>
        </xdr:cNvPr>
        <xdr:cNvSpPr>
          <a:spLocks noChangeAspect="1" noChangeArrowheads="1"/>
        </xdr:cNvSpPr>
      </xdr:nvSpPr>
      <xdr:spPr bwMode="auto">
        <a:xfrm>
          <a:off x="609600" y="79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126</xdr:row>
      <xdr:rowOff>0</xdr:rowOff>
    </xdr:from>
    <xdr:to>
      <xdr:col>0</xdr:col>
      <xdr:colOff>304800</xdr:colOff>
      <xdr:row>127</xdr:row>
      <xdr:rowOff>114300</xdr:rowOff>
    </xdr:to>
    <xdr:sp macro="" textlink="">
      <xdr:nvSpPr>
        <xdr:cNvPr id="15" name="AutoShape 36" descr="http://g.espncdn.com/lm-static/fhl/images/default_logos/8.svg">
          <a:extLst>
            <a:ext uri="{FF2B5EF4-FFF2-40B4-BE49-F238E27FC236}">
              <a16:creationId xmlns:a16="http://schemas.microsoft.com/office/drawing/2014/main" id="{699FA1F7-B633-4893-A4CA-E8D7A5F0AE4C}"/>
            </a:ext>
          </a:extLst>
        </xdr:cNvPr>
        <xdr:cNvSpPr>
          <a:spLocks noChangeAspect="1" noChangeArrowheads="1"/>
        </xdr:cNvSpPr>
      </xdr:nvSpPr>
      <xdr:spPr bwMode="auto">
        <a:xfrm>
          <a:off x="609600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113</xdr:row>
      <xdr:rowOff>114300</xdr:rowOff>
    </xdr:to>
    <xdr:sp macro="" textlink="">
      <xdr:nvSpPr>
        <xdr:cNvPr id="16" name="AutoShape 37" descr="http://g.espncdn.com/lm-static/logo-packs/fhl/AtTheArena-RobbHarskamp/Hockey_At_The_Arena-14.svg">
          <a:extLst>
            <a:ext uri="{FF2B5EF4-FFF2-40B4-BE49-F238E27FC236}">
              <a16:creationId xmlns:a16="http://schemas.microsoft.com/office/drawing/2014/main" id="{A3BE26A2-09B1-4395-800D-9D7A1E128F8A}"/>
            </a:ext>
          </a:extLst>
        </xdr:cNvPr>
        <xdr:cNvSpPr>
          <a:spLocks noChangeAspect="1" noChangeArrowheads="1"/>
        </xdr:cNvSpPr>
      </xdr:nvSpPr>
      <xdr:spPr bwMode="auto">
        <a:xfrm>
          <a:off x="609600" y="1390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97</xdr:row>
      <xdr:rowOff>0</xdr:rowOff>
    </xdr:from>
    <xdr:to>
      <xdr:col>0</xdr:col>
      <xdr:colOff>304800</xdr:colOff>
      <xdr:row>98</xdr:row>
      <xdr:rowOff>114300</xdr:rowOff>
    </xdr:to>
    <xdr:sp macro="" textlink="">
      <xdr:nvSpPr>
        <xdr:cNvPr id="17" name="AutoShape 38" descr="http://g.espncdn.com/lm-app/lm/img/shell/shield-FHL.svg">
          <a:extLst>
            <a:ext uri="{FF2B5EF4-FFF2-40B4-BE49-F238E27FC236}">
              <a16:creationId xmlns:a16="http://schemas.microsoft.com/office/drawing/2014/main" id="{80F988E7-B5D6-4CE6-A8AC-1678CB12AD27}"/>
            </a:ext>
          </a:extLst>
        </xdr:cNvPr>
        <xdr:cNvSpPr>
          <a:spLocks noChangeAspect="1" noChangeArrowheads="1"/>
        </xdr:cNvSpPr>
      </xdr:nvSpPr>
      <xdr:spPr bwMode="auto">
        <a:xfrm>
          <a:off x="609600" y="1590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165</xdr:row>
      <xdr:rowOff>0</xdr:rowOff>
    </xdr:from>
    <xdr:to>
      <xdr:col>0</xdr:col>
      <xdr:colOff>304800</xdr:colOff>
      <xdr:row>166</xdr:row>
      <xdr:rowOff>114300</xdr:rowOff>
    </xdr:to>
    <xdr:sp macro="" textlink="">
      <xdr:nvSpPr>
        <xdr:cNvPr id="18" name="AutoShape 39" descr="http://g.espncdn.com/s/fhllm/logos/AtTheArena-RobbHarskamp/Hockey_At_The_Arena-10.svg">
          <a:extLst>
            <a:ext uri="{FF2B5EF4-FFF2-40B4-BE49-F238E27FC236}">
              <a16:creationId xmlns:a16="http://schemas.microsoft.com/office/drawing/2014/main" id="{AB6FEBBB-C566-4866-BAC1-15117584C1EC}"/>
            </a:ext>
          </a:extLst>
        </xdr:cNvPr>
        <xdr:cNvSpPr>
          <a:spLocks noChangeAspect="1" noChangeArrowheads="1"/>
        </xdr:cNvSpPr>
      </xdr:nvSpPr>
      <xdr:spPr bwMode="auto">
        <a:xfrm>
          <a:off x="6096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76</xdr:row>
      <xdr:rowOff>0</xdr:rowOff>
    </xdr:from>
    <xdr:to>
      <xdr:col>0</xdr:col>
      <xdr:colOff>304800</xdr:colOff>
      <xdr:row>77</xdr:row>
      <xdr:rowOff>114300</xdr:rowOff>
    </xdr:to>
    <xdr:sp macro="" textlink="">
      <xdr:nvSpPr>
        <xdr:cNvPr id="19" name="AutoShape 41" descr="http://g.espncdn.com/lm-app/lm/img/shell/shield-FHL.svg">
          <a:extLst>
            <a:ext uri="{FF2B5EF4-FFF2-40B4-BE49-F238E27FC236}">
              <a16:creationId xmlns:a16="http://schemas.microsoft.com/office/drawing/2014/main" id="{E7F97795-479D-4B1A-B399-9646046E8788}"/>
            </a:ext>
          </a:extLst>
        </xdr:cNvPr>
        <xdr:cNvSpPr>
          <a:spLocks noChangeAspect="1" noChangeArrowheads="1"/>
        </xdr:cNvSpPr>
      </xdr:nvSpPr>
      <xdr:spPr bwMode="auto">
        <a:xfrm>
          <a:off x="609600" y="2190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304800</xdr:colOff>
      <xdr:row>15</xdr:row>
      <xdr:rowOff>104775</xdr:rowOff>
    </xdr:to>
    <xdr:sp macro="" textlink="">
      <xdr:nvSpPr>
        <xdr:cNvPr id="20" name="AutoShape 1" descr="http://g.espncdn.com/s/fhllm/logos/AnimalHeads/animal_heads-1.svg">
          <a:extLst>
            <a:ext uri="{FF2B5EF4-FFF2-40B4-BE49-F238E27FC236}">
              <a16:creationId xmlns:a16="http://schemas.microsoft.com/office/drawing/2014/main" id="{1A524BD6-5BBE-4B58-B8FC-C7973A83A04D}"/>
            </a:ext>
          </a:extLst>
        </xdr:cNvPr>
        <xdr:cNvSpPr>
          <a:spLocks noChangeAspect="1" noChangeArrowheads="1"/>
        </xdr:cNvSpPr>
      </xdr:nvSpPr>
      <xdr:spPr bwMode="auto">
        <a:xfrm>
          <a:off x="609600" y="200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304800</xdr:colOff>
      <xdr:row>24</xdr:row>
      <xdr:rowOff>114300</xdr:rowOff>
    </xdr:to>
    <xdr:sp macro="" textlink="">
      <xdr:nvSpPr>
        <xdr:cNvPr id="21" name="AutoShape 2" descr="http://g.espncdn.com/lm-static/logo-packs/core/StarsAndFlames/stars_flames-4.svg">
          <a:extLst>
            <a:ext uri="{FF2B5EF4-FFF2-40B4-BE49-F238E27FC236}">
              <a16:creationId xmlns:a16="http://schemas.microsoft.com/office/drawing/2014/main" id="{E13053D6-B38A-4BA9-BAF6-CD3F7DFC7218}"/>
            </a:ext>
          </a:extLst>
        </xdr:cNvPr>
        <xdr:cNvSpPr>
          <a:spLocks noChangeAspect="1" noChangeArrowheads="1"/>
        </xdr:cNvSpPr>
      </xdr:nvSpPr>
      <xdr:spPr bwMode="auto">
        <a:xfrm>
          <a:off x="609600" y="390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304800</xdr:colOff>
      <xdr:row>13</xdr:row>
      <xdr:rowOff>114300</xdr:rowOff>
    </xdr:to>
    <xdr:sp macro="" textlink="">
      <xdr:nvSpPr>
        <xdr:cNvPr id="22" name="AutoShape 4" descr="http://g.espncdn.com/lm-app/lm/img/shell/shield-FHL.svg">
          <a:extLst>
            <a:ext uri="{FF2B5EF4-FFF2-40B4-BE49-F238E27FC236}">
              <a16:creationId xmlns:a16="http://schemas.microsoft.com/office/drawing/2014/main" id="{7549DD85-CD32-413C-9BA7-3FCF9E225AD4}"/>
            </a:ext>
          </a:extLst>
        </xdr:cNvPr>
        <xdr:cNvSpPr>
          <a:spLocks noChangeAspect="1" noChangeArrowheads="1"/>
        </xdr:cNvSpPr>
      </xdr:nvSpPr>
      <xdr:spPr bwMode="auto">
        <a:xfrm>
          <a:off x="609600" y="79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116</xdr:row>
      <xdr:rowOff>0</xdr:rowOff>
    </xdr:from>
    <xdr:to>
      <xdr:col>0</xdr:col>
      <xdr:colOff>304800</xdr:colOff>
      <xdr:row>117</xdr:row>
      <xdr:rowOff>114300</xdr:rowOff>
    </xdr:to>
    <xdr:sp macro="" textlink="">
      <xdr:nvSpPr>
        <xdr:cNvPr id="23" name="AutoShape 9" descr="http://g.espncdn.com/lm-static/logo-packs/fhl/AtTheArena-RobbHarskamp/Hockey_At_The_Arena-01.svg">
          <a:extLst>
            <a:ext uri="{FF2B5EF4-FFF2-40B4-BE49-F238E27FC236}">
              <a16:creationId xmlns:a16="http://schemas.microsoft.com/office/drawing/2014/main" id="{267BB955-6C46-4C3B-841A-4C451D81D131}"/>
            </a:ext>
          </a:extLst>
        </xdr:cNvPr>
        <xdr:cNvSpPr>
          <a:spLocks noChangeAspect="1" noChangeArrowheads="1"/>
        </xdr:cNvSpPr>
      </xdr:nvSpPr>
      <xdr:spPr bwMode="auto">
        <a:xfrm>
          <a:off x="6096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125</xdr:row>
      <xdr:rowOff>0</xdr:rowOff>
    </xdr:from>
    <xdr:to>
      <xdr:col>0</xdr:col>
      <xdr:colOff>304800</xdr:colOff>
      <xdr:row>126</xdr:row>
      <xdr:rowOff>114300</xdr:rowOff>
    </xdr:to>
    <xdr:sp macro="" textlink="">
      <xdr:nvSpPr>
        <xdr:cNvPr id="24" name="AutoShape 10" descr="http://g.espncdn.com/lm-static/fhl/images/default_logos/18.svg">
          <a:extLst>
            <a:ext uri="{FF2B5EF4-FFF2-40B4-BE49-F238E27FC236}">
              <a16:creationId xmlns:a16="http://schemas.microsoft.com/office/drawing/2014/main" id="{3B934B7F-4BDD-45AF-A3DA-90E629D905DB}"/>
            </a:ext>
          </a:extLst>
        </xdr:cNvPr>
        <xdr:cNvSpPr>
          <a:spLocks noChangeAspect="1" noChangeArrowheads="1"/>
        </xdr:cNvSpPr>
      </xdr:nvSpPr>
      <xdr:spPr bwMode="auto">
        <a:xfrm>
          <a:off x="609600" y="1990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304800</xdr:colOff>
      <xdr:row>16</xdr:row>
      <xdr:rowOff>114300</xdr:rowOff>
    </xdr:to>
    <xdr:sp macro="" textlink="">
      <xdr:nvSpPr>
        <xdr:cNvPr id="25" name="AutoShape 13" descr="http://g.espncdn.com/lm-static/logo-packs/fhl/AtTheArena-RobbHarskamp/Hockey_At_The_Arena-14.svg">
          <a:extLst>
            <a:ext uri="{FF2B5EF4-FFF2-40B4-BE49-F238E27FC236}">
              <a16:creationId xmlns:a16="http://schemas.microsoft.com/office/drawing/2014/main" id="{040A5B58-FD43-4178-89E5-22AF2D0A1DFB}"/>
            </a:ext>
          </a:extLst>
        </xdr:cNvPr>
        <xdr:cNvSpPr>
          <a:spLocks noChangeAspect="1" noChangeArrowheads="1"/>
        </xdr:cNvSpPr>
      </xdr:nvSpPr>
      <xdr:spPr bwMode="auto">
        <a:xfrm>
          <a:off x="609600" y="2590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304800</xdr:colOff>
      <xdr:row>61</xdr:row>
      <xdr:rowOff>114300</xdr:rowOff>
    </xdr:to>
    <xdr:sp macro="" textlink="">
      <xdr:nvSpPr>
        <xdr:cNvPr id="26" name="AutoShape 14" descr="http://g.espncdn.com/s/fhllm/logos/AtTheArena-RobbHarskamp/Hockey_At_The_Arena-11.svg">
          <a:extLst>
            <a:ext uri="{FF2B5EF4-FFF2-40B4-BE49-F238E27FC236}">
              <a16:creationId xmlns:a16="http://schemas.microsoft.com/office/drawing/2014/main" id="{871A7E17-B7F6-4633-AFEE-A463C5325F74}"/>
            </a:ext>
          </a:extLst>
        </xdr:cNvPr>
        <xdr:cNvSpPr>
          <a:spLocks noChangeAspect="1" noChangeArrowheads="1"/>
        </xdr:cNvSpPr>
      </xdr:nvSpPr>
      <xdr:spPr bwMode="auto">
        <a:xfrm>
          <a:off x="609600" y="2790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100</xdr:row>
      <xdr:rowOff>0</xdr:rowOff>
    </xdr:from>
    <xdr:to>
      <xdr:col>0</xdr:col>
      <xdr:colOff>304800</xdr:colOff>
      <xdr:row>101</xdr:row>
      <xdr:rowOff>114300</xdr:rowOff>
    </xdr:to>
    <xdr:sp macro="" textlink="">
      <xdr:nvSpPr>
        <xdr:cNvPr id="27" name="AutoShape 15" descr="http://g.espncdn.com/lm-static/logo-packs/fhl/Letters-Numbers-Jerseys/fhl-jerseys-02.svg">
          <a:extLst>
            <a:ext uri="{FF2B5EF4-FFF2-40B4-BE49-F238E27FC236}">
              <a16:creationId xmlns:a16="http://schemas.microsoft.com/office/drawing/2014/main" id="{DDFC939A-EEA8-479E-AC50-B6D127976FEB}"/>
            </a:ext>
          </a:extLst>
        </xdr:cNvPr>
        <xdr:cNvSpPr>
          <a:spLocks noChangeAspect="1" noChangeArrowheads="1"/>
        </xdr:cNvSpPr>
      </xdr:nvSpPr>
      <xdr:spPr bwMode="auto">
        <a:xfrm>
          <a:off x="609600" y="2990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104</xdr:row>
      <xdr:rowOff>0</xdr:rowOff>
    </xdr:from>
    <xdr:to>
      <xdr:col>0</xdr:col>
      <xdr:colOff>304800</xdr:colOff>
      <xdr:row>105</xdr:row>
      <xdr:rowOff>114300</xdr:rowOff>
    </xdr:to>
    <xdr:sp macro="" textlink="">
      <xdr:nvSpPr>
        <xdr:cNvPr id="28" name="AutoShape 3" descr="https://cdn.shopify.com/s/files/1/0850/9944/products/Blades-of-Steel-detail_1024x1024.jpg?v=1523633819">
          <a:extLst>
            <a:ext uri="{FF2B5EF4-FFF2-40B4-BE49-F238E27FC236}">
              <a16:creationId xmlns:a16="http://schemas.microsoft.com/office/drawing/2014/main" id="{B145427D-90ED-4379-AECC-5F4AF66DA99B}"/>
            </a:ext>
          </a:extLst>
        </xdr:cNvPr>
        <xdr:cNvSpPr>
          <a:spLocks noChangeAspect="1" noChangeArrowheads="1"/>
        </xdr:cNvSpPr>
      </xdr:nvSpPr>
      <xdr:spPr bwMode="auto">
        <a:xfrm>
          <a:off x="609600" y="590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304800</xdr:colOff>
      <xdr:row>65</xdr:row>
      <xdr:rowOff>104775</xdr:rowOff>
    </xdr:to>
    <xdr:sp macro="" textlink="">
      <xdr:nvSpPr>
        <xdr:cNvPr id="29" name="AutoShape 1" descr="http://g.espncdn.com/lm-static/logo-packs/core/Solo/ESPN_Star_Wars_Han-01.svg">
          <a:extLst>
            <a:ext uri="{FF2B5EF4-FFF2-40B4-BE49-F238E27FC236}">
              <a16:creationId xmlns:a16="http://schemas.microsoft.com/office/drawing/2014/main" id="{394D20FB-377F-48F2-8705-9588AC94AE88}"/>
            </a:ext>
          </a:extLst>
        </xdr:cNvPr>
        <xdr:cNvSpPr>
          <a:spLocks noChangeAspect="1" noChangeArrowheads="1"/>
        </xdr:cNvSpPr>
      </xdr:nvSpPr>
      <xdr:spPr bwMode="auto">
        <a:xfrm>
          <a:off x="609600" y="200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105</xdr:row>
      <xdr:rowOff>0</xdr:rowOff>
    </xdr:from>
    <xdr:to>
      <xdr:col>0</xdr:col>
      <xdr:colOff>304800</xdr:colOff>
      <xdr:row>106</xdr:row>
      <xdr:rowOff>114300</xdr:rowOff>
    </xdr:to>
    <xdr:sp macro="" textlink="">
      <xdr:nvSpPr>
        <xdr:cNvPr id="30" name="AutoShape 3" descr="http://g.espncdn.com/lm-static/logo-packs/core/StadiumFoods-ESPN/stadium-foods_ice-cream.svg">
          <a:extLst>
            <a:ext uri="{FF2B5EF4-FFF2-40B4-BE49-F238E27FC236}">
              <a16:creationId xmlns:a16="http://schemas.microsoft.com/office/drawing/2014/main" id="{7F401D9F-965E-43C8-B5F8-D0D843E1748C}"/>
            </a:ext>
          </a:extLst>
        </xdr:cNvPr>
        <xdr:cNvSpPr>
          <a:spLocks noChangeAspect="1" noChangeArrowheads="1"/>
        </xdr:cNvSpPr>
      </xdr:nvSpPr>
      <xdr:spPr bwMode="auto">
        <a:xfrm>
          <a:off x="609600" y="590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166</xdr:row>
      <xdr:rowOff>0</xdr:rowOff>
    </xdr:from>
    <xdr:to>
      <xdr:col>0</xdr:col>
      <xdr:colOff>304800</xdr:colOff>
      <xdr:row>167</xdr:row>
      <xdr:rowOff>114300</xdr:rowOff>
    </xdr:to>
    <xdr:sp macro="" textlink="">
      <xdr:nvSpPr>
        <xdr:cNvPr id="31" name="AutoShape 5" descr="http://g.espncdn.com/lm-static/logo-packs/fhl/AtTheArena-RobbHarskamp/Hockey_At_The_Arena-08.svg">
          <a:extLst>
            <a:ext uri="{FF2B5EF4-FFF2-40B4-BE49-F238E27FC236}">
              <a16:creationId xmlns:a16="http://schemas.microsoft.com/office/drawing/2014/main" id="{B5272771-4621-482D-89B2-9DB18AC9338C}"/>
            </a:ext>
          </a:extLst>
        </xdr:cNvPr>
        <xdr:cNvSpPr>
          <a:spLocks noChangeAspect="1" noChangeArrowheads="1"/>
        </xdr:cNvSpPr>
      </xdr:nvSpPr>
      <xdr:spPr bwMode="auto">
        <a:xfrm>
          <a:off x="609600" y="990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304800</xdr:colOff>
      <xdr:row>71</xdr:row>
      <xdr:rowOff>114300</xdr:rowOff>
    </xdr:to>
    <xdr:sp macro="" textlink="">
      <xdr:nvSpPr>
        <xdr:cNvPr id="32" name="AutoShape 8" descr="http://g.espncdn.com/lm-static/logo-packs/fhl/AtTheArena-RobbHarskamp/Hockey_At_The_Arena-10.svg">
          <a:extLst>
            <a:ext uri="{FF2B5EF4-FFF2-40B4-BE49-F238E27FC236}">
              <a16:creationId xmlns:a16="http://schemas.microsoft.com/office/drawing/2014/main" id="{3365AD94-1590-46F5-ADBB-5FBDD59D7F74}"/>
            </a:ext>
          </a:extLst>
        </xdr:cNvPr>
        <xdr:cNvSpPr>
          <a:spLocks noChangeAspect="1" noChangeArrowheads="1"/>
        </xdr:cNvSpPr>
      </xdr:nvSpPr>
      <xdr:spPr bwMode="auto">
        <a:xfrm>
          <a:off x="609600" y="1590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61</xdr:row>
      <xdr:rowOff>0</xdr:rowOff>
    </xdr:from>
    <xdr:to>
      <xdr:col>0</xdr:col>
      <xdr:colOff>304800</xdr:colOff>
      <xdr:row>62</xdr:row>
      <xdr:rowOff>114300</xdr:rowOff>
    </xdr:to>
    <xdr:sp macro="" textlink="">
      <xdr:nvSpPr>
        <xdr:cNvPr id="33" name="AutoShape 9" descr="http://g.espncdn.com/s/fhllm/logos/AtTheArena-RobbHarskamp/Hockey_At_The_Arena-10.svg">
          <a:extLst>
            <a:ext uri="{FF2B5EF4-FFF2-40B4-BE49-F238E27FC236}">
              <a16:creationId xmlns:a16="http://schemas.microsoft.com/office/drawing/2014/main" id="{09993674-75E8-4E79-B315-999CF08EE728}"/>
            </a:ext>
          </a:extLst>
        </xdr:cNvPr>
        <xdr:cNvSpPr>
          <a:spLocks noChangeAspect="1" noChangeArrowheads="1"/>
        </xdr:cNvSpPr>
      </xdr:nvSpPr>
      <xdr:spPr bwMode="auto">
        <a:xfrm>
          <a:off x="6096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107</xdr:row>
      <xdr:rowOff>0</xdr:rowOff>
    </xdr:from>
    <xdr:to>
      <xdr:col>0</xdr:col>
      <xdr:colOff>304800</xdr:colOff>
      <xdr:row>108</xdr:row>
      <xdr:rowOff>114300</xdr:rowOff>
    </xdr:to>
    <xdr:sp macro="" textlink="">
      <xdr:nvSpPr>
        <xdr:cNvPr id="34" name="AutoShape 11" descr="http://g.espncdn.com/lm-static/logo-packs/core/Mascots/mascots-9.svg">
          <a:extLst>
            <a:ext uri="{FF2B5EF4-FFF2-40B4-BE49-F238E27FC236}">
              <a16:creationId xmlns:a16="http://schemas.microsoft.com/office/drawing/2014/main" id="{D17308C2-F6A2-421E-8C15-25411106403D}"/>
            </a:ext>
          </a:extLst>
        </xdr:cNvPr>
        <xdr:cNvSpPr>
          <a:spLocks noChangeAspect="1" noChangeArrowheads="1"/>
        </xdr:cNvSpPr>
      </xdr:nvSpPr>
      <xdr:spPr bwMode="auto">
        <a:xfrm>
          <a:off x="609600" y="2190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94</xdr:row>
      <xdr:rowOff>0</xdr:rowOff>
    </xdr:from>
    <xdr:to>
      <xdr:col>0</xdr:col>
      <xdr:colOff>304800</xdr:colOff>
      <xdr:row>95</xdr:row>
      <xdr:rowOff>114300</xdr:rowOff>
    </xdr:to>
    <xdr:sp macro="" textlink="">
      <xdr:nvSpPr>
        <xdr:cNvPr id="35" name="AutoShape 12" descr="http://g.espncdn.com/lm-static/fhl/images/default_logos/18.svg">
          <a:extLst>
            <a:ext uri="{FF2B5EF4-FFF2-40B4-BE49-F238E27FC236}">
              <a16:creationId xmlns:a16="http://schemas.microsoft.com/office/drawing/2014/main" id="{5797B5FA-D296-4018-8D74-8440544AFACB}"/>
            </a:ext>
          </a:extLst>
        </xdr:cNvPr>
        <xdr:cNvSpPr>
          <a:spLocks noChangeAspect="1" noChangeArrowheads="1"/>
        </xdr:cNvSpPr>
      </xdr:nvSpPr>
      <xdr:spPr bwMode="auto">
        <a:xfrm>
          <a:off x="609600" y="2390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73</xdr:row>
      <xdr:rowOff>0</xdr:rowOff>
    </xdr:from>
    <xdr:to>
      <xdr:col>0</xdr:col>
      <xdr:colOff>304800</xdr:colOff>
      <xdr:row>74</xdr:row>
      <xdr:rowOff>114300</xdr:rowOff>
    </xdr:to>
    <xdr:sp macro="" textlink="">
      <xdr:nvSpPr>
        <xdr:cNvPr id="36" name="AutoShape 14" descr="http://g.espncdn.com/lm-static/fhl/images/default_logos/8.svg">
          <a:extLst>
            <a:ext uri="{FF2B5EF4-FFF2-40B4-BE49-F238E27FC236}">
              <a16:creationId xmlns:a16="http://schemas.microsoft.com/office/drawing/2014/main" id="{6E5DF3C7-6F50-4D8B-B2BD-0B015EDA5358}"/>
            </a:ext>
          </a:extLst>
        </xdr:cNvPr>
        <xdr:cNvSpPr>
          <a:spLocks noChangeAspect="1" noChangeArrowheads="1"/>
        </xdr:cNvSpPr>
      </xdr:nvSpPr>
      <xdr:spPr bwMode="auto">
        <a:xfrm>
          <a:off x="609600" y="2790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123</xdr:row>
      <xdr:rowOff>0</xdr:rowOff>
    </xdr:from>
    <xdr:to>
      <xdr:col>0</xdr:col>
      <xdr:colOff>304800</xdr:colOff>
      <xdr:row>124</xdr:row>
      <xdr:rowOff>114300</xdr:rowOff>
    </xdr:to>
    <xdr:sp macro="" textlink="">
      <xdr:nvSpPr>
        <xdr:cNvPr id="37" name="AutoShape 5" descr="http://g.espncdn.com/lm-static/logo-packs/core/SimpleShields/shields-4.svg">
          <a:extLst>
            <a:ext uri="{FF2B5EF4-FFF2-40B4-BE49-F238E27FC236}">
              <a16:creationId xmlns:a16="http://schemas.microsoft.com/office/drawing/2014/main" id="{A375FE98-CDAF-4FD2-B062-6AA20CEFDA81}"/>
            </a:ext>
          </a:extLst>
        </xdr:cNvPr>
        <xdr:cNvSpPr>
          <a:spLocks noChangeAspect="1" noChangeArrowheads="1"/>
        </xdr:cNvSpPr>
      </xdr:nvSpPr>
      <xdr:spPr bwMode="auto">
        <a:xfrm>
          <a:off x="609600" y="990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114</xdr:row>
      <xdr:rowOff>0</xdr:rowOff>
    </xdr:from>
    <xdr:to>
      <xdr:col>0</xdr:col>
      <xdr:colOff>304800</xdr:colOff>
      <xdr:row>115</xdr:row>
      <xdr:rowOff>114300</xdr:rowOff>
    </xdr:to>
    <xdr:sp macro="" textlink="">
      <xdr:nvSpPr>
        <xdr:cNvPr id="38" name="AutoShape 9" descr="http://g.espncdn.com/lm-static/logo-packs/core/AnimalHeads/animal_heads-12.svg">
          <a:extLst>
            <a:ext uri="{FF2B5EF4-FFF2-40B4-BE49-F238E27FC236}">
              <a16:creationId xmlns:a16="http://schemas.microsoft.com/office/drawing/2014/main" id="{403041E4-3F0E-4A39-A42D-4D3563946F3F}"/>
            </a:ext>
          </a:extLst>
        </xdr:cNvPr>
        <xdr:cNvSpPr>
          <a:spLocks noChangeAspect="1" noChangeArrowheads="1"/>
        </xdr:cNvSpPr>
      </xdr:nvSpPr>
      <xdr:spPr bwMode="auto">
        <a:xfrm>
          <a:off x="6096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168</xdr:row>
      <xdr:rowOff>0</xdr:rowOff>
    </xdr:from>
    <xdr:to>
      <xdr:col>0</xdr:col>
      <xdr:colOff>304800</xdr:colOff>
      <xdr:row>169</xdr:row>
      <xdr:rowOff>114300</xdr:rowOff>
    </xdr:to>
    <xdr:sp macro="" textlink="">
      <xdr:nvSpPr>
        <xdr:cNvPr id="39" name="AutoShape 14" descr="http://g.espncdn.com/s/fhllm/logos/Mascots/mascots-1.svg">
          <a:extLst>
            <a:ext uri="{FF2B5EF4-FFF2-40B4-BE49-F238E27FC236}">
              <a16:creationId xmlns:a16="http://schemas.microsoft.com/office/drawing/2014/main" id="{189DCA14-815B-4883-9804-CE9102833CBE}"/>
            </a:ext>
          </a:extLst>
        </xdr:cNvPr>
        <xdr:cNvSpPr>
          <a:spLocks noChangeAspect="1" noChangeArrowheads="1"/>
        </xdr:cNvSpPr>
      </xdr:nvSpPr>
      <xdr:spPr bwMode="auto">
        <a:xfrm>
          <a:off x="609600" y="2790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95</xdr:row>
      <xdr:rowOff>0</xdr:rowOff>
    </xdr:from>
    <xdr:to>
      <xdr:col>0</xdr:col>
      <xdr:colOff>304800</xdr:colOff>
      <xdr:row>96</xdr:row>
      <xdr:rowOff>104775</xdr:rowOff>
    </xdr:to>
    <xdr:sp macro="" textlink="">
      <xdr:nvSpPr>
        <xdr:cNvPr id="40" name="AutoShape 1" descr="http://g.espncdn.com/lm-static/fhl/images/default_logos/3.svg">
          <a:extLst>
            <a:ext uri="{FF2B5EF4-FFF2-40B4-BE49-F238E27FC236}">
              <a16:creationId xmlns:a16="http://schemas.microsoft.com/office/drawing/2014/main" id="{B7FD30FD-B2B5-41F1-A159-D97406ACC53A}"/>
            </a:ext>
          </a:extLst>
        </xdr:cNvPr>
        <xdr:cNvSpPr>
          <a:spLocks noChangeAspect="1" noChangeArrowheads="1"/>
        </xdr:cNvSpPr>
      </xdr:nvSpPr>
      <xdr:spPr bwMode="auto">
        <a:xfrm>
          <a:off x="609600" y="200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206</xdr:row>
      <xdr:rowOff>0</xdr:rowOff>
    </xdr:from>
    <xdr:to>
      <xdr:col>0</xdr:col>
      <xdr:colOff>304800</xdr:colOff>
      <xdr:row>207</xdr:row>
      <xdr:rowOff>114300</xdr:rowOff>
    </xdr:to>
    <xdr:sp macro="" textlink="">
      <xdr:nvSpPr>
        <xdr:cNvPr id="41" name="AutoShape 2" descr="http://g.espncdn.com/lm-static/logo-packs/core/TeamMascots-RobbHarskamp/Team_Mascots-04.svg">
          <a:extLst>
            <a:ext uri="{FF2B5EF4-FFF2-40B4-BE49-F238E27FC236}">
              <a16:creationId xmlns:a16="http://schemas.microsoft.com/office/drawing/2014/main" id="{3A1CD2E3-B792-42ED-846B-46B282C0B0B6}"/>
            </a:ext>
          </a:extLst>
        </xdr:cNvPr>
        <xdr:cNvSpPr>
          <a:spLocks noChangeAspect="1" noChangeArrowheads="1"/>
        </xdr:cNvSpPr>
      </xdr:nvSpPr>
      <xdr:spPr bwMode="auto">
        <a:xfrm>
          <a:off x="609600" y="390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304800</xdr:colOff>
      <xdr:row>3</xdr:row>
      <xdr:rowOff>114300</xdr:rowOff>
    </xdr:to>
    <xdr:sp macro="" textlink="">
      <xdr:nvSpPr>
        <xdr:cNvPr id="42" name="AutoShape 6" descr="http://g.espncdn.com/lm-static/logo-packs/core/CatsAndDogs/cats_dogs-1.svg">
          <a:extLst>
            <a:ext uri="{FF2B5EF4-FFF2-40B4-BE49-F238E27FC236}">
              <a16:creationId xmlns:a16="http://schemas.microsoft.com/office/drawing/2014/main" id="{935136CE-16A0-42B1-8671-1D1CF7E7BF49}"/>
            </a:ext>
          </a:extLst>
        </xdr:cNvPr>
        <xdr:cNvSpPr>
          <a:spLocks noChangeAspect="1" noChangeArrowheads="1"/>
        </xdr:cNvSpPr>
      </xdr:nvSpPr>
      <xdr:spPr bwMode="auto">
        <a:xfrm>
          <a:off x="609600" y="119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39</xdr:row>
      <xdr:rowOff>0</xdr:rowOff>
    </xdr:from>
    <xdr:to>
      <xdr:col>0</xdr:col>
      <xdr:colOff>304800</xdr:colOff>
      <xdr:row>40</xdr:row>
      <xdr:rowOff>114301</xdr:rowOff>
    </xdr:to>
    <xdr:sp macro="" textlink="">
      <xdr:nvSpPr>
        <xdr:cNvPr id="43" name="AutoShape 7" descr="http://g.espncdn.com/lm-static/logo-packs/core/Mascots/mascots-6.svg">
          <a:extLst>
            <a:ext uri="{FF2B5EF4-FFF2-40B4-BE49-F238E27FC236}">
              <a16:creationId xmlns:a16="http://schemas.microsoft.com/office/drawing/2014/main" id="{37597911-7BF4-4A07-AC82-98E346C41D1F}"/>
            </a:ext>
          </a:extLst>
        </xdr:cNvPr>
        <xdr:cNvSpPr>
          <a:spLocks noChangeAspect="1" noChangeArrowheads="1"/>
        </xdr:cNvSpPr>
      </xdr:nvSpPr>
      <xdr:spPr bwMode="auto">
        <a:xfrm>
          <a:off x="609600" y="1390650"/>
          <a:ext cx="304800" cy="3048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45</xdr:row>
      <xdr:rowOff>0</xdr:rowOff>
    </xdr:from>
    <xdr:to>
      <xdr:col>0</xdr:col>
      <xdr:colOff>304800</xdr:colOff>
      <xdr:row>46</xdr:row>
      <xdr:rowOff>113057</xdr:rowOff>
    </xdr:to>
    <xdr:sp macro="" textlink="">
      <xdr:nvSpPr>
        <xdr:cNvPr id="44" name="AutoShape 10" descr="http://g.espncdn.com/lm-static/fhl/images/default_logos/2.svg">
          <a:extLst>
            <a:ext uri="{FF2B5EF4-FFF2-40B4-BE49-F238E27FC236}">
              <a16:creationId xmlns:a16="http://schemas.microsoft.com/office/drawing/2014/main" id="{22D15C81-F578-4E3D-A7C9-8145309580D5}"/>
            </a:ext>
          </a:extLst>
        </xdr:cNvPr>
        <xdr:cNvSpPr>
          <a:spLocks noChangeAspect="1" noChangeArrowheads="1"/>
        </xdr:cNvSpPr>
      </xdr:nvSpPr>
      <xdr:spPr bwMode="auto">
        <a:xfrm>
          <a:off x="609600" y="1990725"/>
          <a:ext cx="304800" cy="3035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113</xdr:row>
      <xdr:rowOff>0</xdr:rowOff>
    </xdr:from>
    <xdr:to>
      <xdr:col>0</xdr:col>
      <xdr:colOff>304800</xdr:colOff>
      <xdr:row>114</xdr:row>
      <xdr:rowOff>113058</xdr:rowOff>
    </xdr:to>
    <xdr:sp macro="" textlink="">
      <xdr:nvSpPr>
        <xdr:cNvPr id="45" name="AutoShape 12" descr="http://g.espncdn.com/lm-static/fhl/images/default_logos/15.svg">
          <a:extLst>
            <a:ext uri="{FF2B5EF4-FFF2-40B4-BE49-F238E27FC236}">
              <a16:creationId xmlns:a16="http://schemas.microsoft.com/office/drawing/2014/main" id="{393F9E69-1489-4901-9277-F74A7D617757}"/>
            </a:ext>
          </a:extLst>
        </xdr:cNvPr>
        <xdr:cNvSpPr>
          <a:spLocks noChangeAspect="1" noChangeArrowheads="1"/>
        </xdr:cNvSpPr>
      </xdr:nvSpPr>
      <xdr:spPr bwMode="auto">
        <a:xfrm>
          <a:off x="609600" y="2390775"/>
          <a:ext cx="304800" cy="3035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178</xdr:row>
      <xdr:rowOff>0</xdr:rowOff>
    </xdr:from>
    <xdr:to>
      <xdr:col>0</xdr:col>
      <xdr:colOff>304800</xdr:colOff>
      <xdr:row>179</xdr:row>
      <xdr:rowOff>113057</xdr:rowOff>
    </xdr:to>
    <xdr:sp macro="" textlink="">
      <xdr:nvSpPr>
        <xdr:cNvPr id="46" name="AutoShape 13" descr="http://g.espncdn.com/lm-static/logo-packs/core/Mascots/mascots-3.svg">
          <a:extLst>
            <a:ext uri="{FF2B5EF4-FFF2-40B4-BE49-F238E27FC236}">
              <a16:creationId xmlns:a16="http://schemas.microsoft.com/office/drawing/2014/main" id="{5A46243A-8128-4A14-B005-8152CF761A62}"/>
            </a:ext>
          </a:extLst>
        </xdr:cNvPr>
        <xdr:cNvSpPr>
          <a:spLocks noChangeAspect="1" noChangeArrowheads="1"/>
        </xdr:cNvSpPr>
      </xdr:nvSpPr>
      <xdr:spPr bwMode="auto">
        <a:xfrm>
          <a:off x="609600" y="2590800"/>
          <a:ext cx="304800" cy="3035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55</xdr:row>
      <xdr:rowOff>0</xdr:rowOff>
    </xdr:from>
    <xdr:to>
      <xdr:col>0</xdr:col>
      <xdr:colOff>304800</xdr:colOff>
      <xdr:row>56</xdr:row>
      <xdr:rowOff>113057</xdr:rowOff>
    </xdr:to>
    <xdr:sp macro="" textlink="">
      <xdr:nvSpPr>
        <xdr:cNvPr id="47" name="AutoShape 14" descr="http://g.espncdn.com/lm-static/logo-packs/core/Mascots/mascots-8.svg">
          <a:extLst>
            <a:ext uri="{FF2B5EF4-FFF2-40B4-BE49-F238E27FC236}">
              <a16:creationId xmlns:a16="http://schemas.microsoft.com/office/drawing/2014/main" id="{86266B0C-8D07-445D-BFB1-F722873E15DE}"/>
            </a:ext>
          </a:extLst>
        </xdr:cNvPr>
        <xdr:cNvSpPr>
          <a:spLocks noChangeAspect="1" noChangeArrowheads="1"/>
        </xdr:cNvSpPr>
      </xdr:nvSpPr>
      <xdr:spPr bwMode="auto">
        <a:xfrm>
          <a:off x="609600" y="2790825"/>
          <a:ext cx="304800" cy="3035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173</xdr:row>
      <xdr:rowOff>0</xdr:rowOff>
    </xdr:from>
    <xdr:to>
      <xdr:col>0</xdr:col>
      <xdr:colOff>304800</xdr:colOff>
      <xdr:row>174</xdr:row>
      <xdr:rowOff>114300</xdr:rowOff>
    </xdr:to>
    <xdr:sp macro="" textlink="">
      <xdr:nvSpPr>
        <xdr:cNvPr id="48" name="AutoShape 2" descr="http://g.espncdn.com/lm-static/fhl/images/default_logos/8.svg">
          <a:extLst>
            <a:ext uri="{FF2B5EF4-FFF2-40B4-BE49-F238E27FC236}">
              <a16:creationId xmlns:a16="http://schemas.microsoft.com/office/drawing/2014/main" id="{41FB3E6D-9BC4-4000-B56C-65A07D08C5D3}"/>
            </a:ext>
          </a:extLst>
        </xdr:cNvPr>
        <xdr:cNvSpPr>
          <a:spLocks noChangeAspect="1" noChangeArrowheads="1"/>
        </xdr:cNvSpPr>
      </xdr:nvSpPr>
      <xdr:spPr bwMode="auto">
        <a:xfrm>
          <a:off x="609600" y="390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86</xdr:row>
      <xdr:rowOff>0</xdr:rowOff>
    </xdr:from>
    <xdr:to>
      <xdr:col>0</xdr:col>
      <xdr:colOff>304800</xdr:colOff>
      <xdr:row>87</xdr:row>
      <xdr:rowOff>114300</xdr:rowOff>
    </xdr:to>
    <xdr:sp macro="" textlink="">
      <xdr:nvSpPr>
        <xdr:cNvPr id="49" name="AutoShape 3" descr="http://g.espncdn.com/lm-static/logo-packs/core/OldTimeMickeyAndFriends/Hockey_Mickey.svg">
          <a:extLst>
            <a:ext uri="{FF2B5EF4-FFF2-40B4-BE49-F238E27FC236}">
              <a16:creationId xmlns:a16="http://schemas.microsoft.com/office/drawing/2014/main" id="{7854EC69-BDA6-4801-8303-F2AAC2C0BB2C}"/>
            </a:ext>
          </a:extLst>
        </xdr:cNvPr>
        <xdr:cNvSpPr>
          <a:spLocks noChangeAspect="1" noChangeArrowheads="1"/>
        </xdr:cNvSpPr>
      </xdr:nvSpPr>
      <xdr:spPr bwMode="auto">
        <a:xfrm>
          <a:off x="609600" y="590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88</xdr:row>
      <xdr:rowOff>0</xdr:rowOff>
    </xdr:from>
    <xdr:to>
      <xdr:col>0</xdr:col>
      <xdr:colOff>304800</xdr:colOff>
      <xdr:row>89</xdr:row>
      <xdr:rowOff>114300</xdr:rowOff>
    </xdr:to>
    <xdr:sp macro="" textlink="">
      <xdr:nvSpPr>
        <xdr:cNvPr id="50" name="AutoShape 10" descr="http://g.espncdn.com/lm-static/logo-packs/fhl/AtTheArena-RobbHarskamp/Hockey_At_The_Arena-14.svg">
          <a:extLst>
            <a:ext uri="{FF2B5EF4-FFF2-40B4-BE49-F238E27FC236}">
              <a16:creationId xmlns:a16="http://schemas.microsoft.com/office/drawing/2014/main" id="{17A0665F-CD66-4158-8B17-CA8BDA2B56E3}"/>
            </a:ext>
          </a:extLst>
        </xdr:cNvPr>
        <xdr:cNvSpPr>
          <a:spLocks noChangeAspect="1" noChangeArrowheads="1"/>
        </xdr:cNvSpPr>
      </xdr:nvSpPr>
      <xdr:spPr bwMode="auto">
        <a:xfrm>
          <a:off x="609600" y="1990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38</xdr:row>
      <xdr:rowOff>0</xdr:rowOff>
    </xdr:from>
    <xdr:to>
      <xdr:col>0</xdr:col>
      <xdr:colOff>304800</xdr:colOff>
      <xdr:row>39</xdr:row>
      <xdr:rowOff>114300</xdr:rowOff>
    </xdr:to>
    <xdr:sp macro="" textlink="">
      <xdr:nvSpPr>
        <xdr:cNvPr id="51" name="AutoShape 13" descr="http://g.espncdn.com/lm-app/lm/img/shell/shield-FHL.svg">
          <a:extLst>
            <a:ext uri="{FF2B5EF4-FFF2-40B4-BE49-F238E27FC236}">
              <a16:creationId xmlns:a16="http://schemas.microsoft.com/office/drawing/2014/main" id="{C3FC21C3-E57D-4823-B612-D73A73EC25EF}"/>
            </a:ext>
          </a:extLst>
        </xdr:cNvPr>
        <xdr:cNvSpPr>
          <a:spLocks noChangeAspect="1" noChangeArrowheads="1"/>
        </xdr:cNvSpPr>
      </xdr:nvSpPr>
      <xdr:spPr bwMode="auto">
        <a:xfrm>
          <a:off x="609600" y="2590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96</xdr:row>
      <xdr:rowOff>0</xdr:rowOff>
    </xdr:from>
    <xdr:to>
      <xdr:col>0</xdr:col>
      <xdr:colOff>304800</xdr:colOff>
      <xdr:row>97</xdr:row>
      <xdr:rowOff>114300</xdr:rowOff>
    </xdr:to>
    <xdr:sp macro="" textlink="">
      <xdr:nvSpPr>
        <xdr:cNvPr id="52" name="AutoShape 14" descr="http://g.espncdn.com/lm-app/lm/img/shell/shield-FHL.svg">
          <a:extLst>
            <a:ext uri="{FF2B5EF4-FFF2-40B4-BE49-F238E27FC236}">
              <a16:creationId xmlns:a16="http://schemas.microsoft.com/office/drawing/2014/main" id="{D988C205-1B6B-4721-A5D5-77E1007A15A7}"/>
            </a:ext>
          </a:extLst>
        </xdr:cNvPr>
        <xdr:cNvSpPr>
          <a:spLocks noChangeAspect="1" noChangeArrowheads="1"/>
        </xdr:cNvSpPr>
      </xdr:nvSpPr>
      <xdr:spPr bwMode="auto">
        <a:xfrm>
          <a:off x="609600" y="2790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304800</xdr:colOff>
      <xdr:row>66</xdr:row>
      <xdr:rowOff>104775</xdr:rowOff>
    </xdr:to>
    <xdr:sp macro="" textlink="">
      <xdr:nvSpPr>
        <xdr:cNvPr id="53" name="AutoShape 1" descr="http://g.espncdn.com/lm-static/logo-packs/core/OldTimeMickeyAndFriends/Hockey_Mickey.svg">
          <a:extLst>
            <a:ext uri="{FF2B5EF4-FFF2-40B4-BE49-F238E27FC236}">
              <a16:creationId xmlns:a16="http://schemas.microsoft.com/office/drawing/2014/main" id="{543F820A-8F5D-447D-992A-57FF44232CD9}"/>
            </a:ext>
          </a:extLst>
        </xdr:cNvPr>
        <xdr:cNvSpPr>
          <a:spLocks noChangeAspect="1" noChangeArrowheads="1"/>
        </xdr:cNvSpPr>
      </xdr:nvSpPr>
      <xdr:spPr bwMode="auto">
        <a:xfrm>
          <a:off x="609600" y="200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132</xdr:row>
      <xdr:rowOff>0</xdr:rowOff>
    </xdr:from>
    <xdr:to>
      <xdr:col>0</xdr:col>
      <xdr:colOff>304800</xdr:colOff>
      <xdr:row>133</xdr:row>
      <xdr:rowOff>114300</xdr:rowOff>
    </xdr:to>
    <xdr:sp macro="" textlink="">
      <xdr:nvSpPr>
        <xdr:cNvPr id="54" name="AutoShape 2" descr="http://g.espncdn.com/lm-static/fhl/images/default_logos/15.svg">
          <a:extLst>
            <a:ext uri="{FF2B5EF4-FFF2-40B4-BE49-F238E27FC236}">
              <a16:creationId xmlns:a16="http://schemas.microsoft.com/office/drawing/2014/main" id="{13F96349-1858-4ED2-83A2-775E1B85DE87}"/>
            </a:ext>
          </a:extLst>
        </xdr:cNvPr>
        <xdr:cNvSpPr>
          <a:spLocks noChangeAspect="1" noChangeArrowheads="1"/>
        </xdr:cNvSpPr>
      </xdr:nvSpPr>
      <xdr:spPr bwMode="auto">
        <a:xfrm>
          <a:off x="609600" y="390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111</xdr:row>
      <xdr:rowOff>0</xdr:rowOff>
    </xdr:from>
    <xdr:to>
      <xdr:col>0</xdr:col>
      <xdr:colOff>304800</xdr:colOff>
      <xdr:row>112</xdr:row>
      <xdr:rowOff>114300</xdr:rowOff>
    </xdr:to>
    <xdr:sp macro="" textlink="">
      <xdr:nvSpPr>
        <xdr:cNvPr id="55" name="AutoShape 3" descr="http://g.espncdn.com/lm-static/fhl/images/default_logos/2.svg">
          <a:extLst>
            <a:ext uri="{FF2B5EF4-FFF2-40B4-BE49-F238E27FC236}">
              <a16:creationId xmlns:a16="http://schemas.microsoft.com/office/drawing/2014/main" id="{304A6DB1-D932-414B-B7CD-96C27B8DF1E4}"/>
            </a:ext>
          </a:extLst>
        </xdr:cNvPr>
        <xdr:cNvSpPr>
          <a:spLocks noChangeAspect="1" noChangeArrowheads="1"/>
        </xdr:cNvSpPr>
      </xdr:nvSpPr>
      <xdr:spPr bwMode="auto">
        <a:xfrm>
          <a:off x="609600" y="590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199</xdr:row>
      <xdr:rowOff>0</xdr:rowOff>
    </xdr:from>
    <xdr:to>
      <xdr:col>0</xdr:col>
      <xdr:colOff>304800</xdr:colOff>
      <xdr:row>200</xdr:row>
      <xdr:rowOff>114300</xdr:rowOff>
    </xdr:to>
    <xdr:sp macro="" textlink="">
      <xdr:nvSpPr>
        <xdr:cNvPr id="56" name="AutoShape 4" descr="http://g.espncdn.com/lm-static/logo-packs/core/StarsAndFlames/stars_flames-12.svg">
          <a:extLst>
            <a:ext uri="{FF2B5EF4-FFF2-40B4-BE49-F238E27FC236}">
              <a16:creationId xmlns:a16="http://schemas.microsoft.com/office/drawing/2014/main" id="{1384B1C5-3A23-40F4-8306-2686D47F0442}"/>
            </a:ext>
          </a:extLst>
        </xdr:cNvPr>
        <xdr:cNvSpPr>
          <a:spLocks noChangeAspect="1" noChangeArrowheads="1"/>
        </xdr:cNvSpPr>
      </xdr:nvSpPr>
      <xdr:spPr bwMode="auto">
        <a:xfrm>
          <a:off x="609600" y="79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44</xdr:row>
      <xdr:rowOff>0</xdr:rowOff>
    </xdr:from>
    <xdr:to>
      <xdr:col>0</xdr:col>
      <xdr:colOff>304800</xdr:colOff>
      <xdr:row>45</xdr:row>
      <xdr:rowOff>114300</xdr:rowOff>
    </xdr:to>
    <xdr:sp macro="" textlink="">
      <xdr:nvSpPr>
        <xdr:cNvPr id="57" name="AutoShape 5" descr="http://g.espncdn.com/lm-static/logo-packs/fhl/AtTheArena-RobbHarskamp/Hockey_At_The_Arena-10.svg">
          <a:extLst>
            <a:ext uri="{FF2B5EF4-FFF2-40B4-BE49-F238E27FC236}">
              <a16:creationId xmlns:a16="http://schemas.microsoft.com/office/drawing/2014/main" id="{63EA805A-190D-4B1F-AD3E-6ACFEC6FC26B}"/>
            </a:ext>
          </a:extLst>
        </xdr:cNvPr>
        <xdr:cNvSpPr>
          <a:spLocks noChangeAspect="1" noChangeArrowheads="1"/>
        </xdr:cNvSpPr>
      </xdr:nvSpPr>
      <xdr:spPr bwMode="auto">
        <a:xfrm>
          <a:off x="609600" y="990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41</xdr:row>
      <xdr:rowOff>0</xdr:rowOff>
    </xdr:from>
    <xdr:to>
      <xdr:col>0</xdr:col>
      <xdr:colOff>304800</xdr:colOff>
      <xdr:row>42</xdr:row>
      <xdr:rowOff>114300</xdr:rowOff>
    </xdr:to>
    <xdr:sp macro="" textlink="">
      <xdr:nvSpPr>
        <xdr:cNvPr id="58" name="AutoShape 7" descr="http://g.espncdn.com/lm-static/logo-packs/core/Mascots/mascots-1.svg">
          <a:extLst>
            <a:ext uri="{FF2B5EF4-FFF2-40B4-BE49-F238E27FC236}">
              <a16:creationId xmlns:a16="http://schemas.microsoft.com/office/drawing/2014/main" id="{439C3D4B-CACB-493C-8C4C-B282442FBE24}"/>
            </a:ext>
          </a:extLst>
        </xdr:cNvPr>
        <xdr:cNvSpPr>
          <a:spLocks noChangeAspect="1" noChangeArrowheads="1"/>
        </xdr:cNvSpPr>
      </xdr:nvSpPr>
      <xdr:spPr bwMode="auto">
        <a:xfrm>
          <a:off x="609600" y="1390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152</xdr:row>
      <xdr:rowOff>0</xdr:rowOff>
    </xdr:from>
    <xdr:to>
      <xdr:col>0</xdr:col>
      <xdr:colOff>304800</xdr:colOff>
      <xdr:row>153</xdr:row>
      <xdr:rowOff>114300</xdr:rowOff>
    </xdr:to>
    <xdr:sp macro="" textlink="">
      <xdr:nvSpPr>
        <xdr:cNvPr id="59" name="AutoShape 9" descr="http://g.espncdn.com/lm-static/fhl/images/default_logos/8.svg">
          <a:extLst>
            <a:ext uri="{FF2B5EF4-FFF2-40B4-BE49-F238E27FC236}">
              <a16:creationId xmlns:a16="http://schemas.microsoft.com/office/drawing/2014/main" id="{964A5875-FA17-4227-9EBD-EB16C1DA0681}"/>
            </a:ext>
          </a:extLst>
        </xdr:cNvPr>
        <xdr:cNvSpPr>
          <a:spLocks noChangeAspect="1" noChangeArrowheads="1"/>
        </xdr:cNvSpPr>
      </xdr:nvSpPr>
      <xdr:spPr bwMode="auto">
        <a:xfrm>
          <a:off x="6096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304800</xdr:colOff>
      <xdr:row>57</xdr:row>
      <xdr:rowOff>114300</xdr:rowOff>
    </xdr:to>
    <xdr:sp macro="" textlink="">
      <xdr:nvSpPr>
        <xdr:cNvPr id="60" name="AutoShape 10" descr="http://g.espncdn.com/lm-static/fhl/images/default_logos/11.svg">
          <a:extLst>
            <a:ext uri="{FF2B5EF4-FFF2-40B4-BE49-F238E27FC236}">
              <a16:creationId xmlns:a16="http://schemas.microsoft.com/office/drawing/2014/main" id="{72A86E74-6788-4533-B210-BA0980D6D048}"/>
            </a:ext>
          </a:extLst>
        </xdr:cNvPr>
        <xdr:cNvSpPr>
          <a:spLocks noChangeAspect="1" noChangeArrowheads="1"/>
        </xdr:cNvSpPr>
      </xdr:nvSpPr>
      <xdr:spPr bwMode="auto">
        <a:xfrm>
          <a:off x="609600" y="1990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158</xdr:row>
      <xdr:rowOff>0</xdr:rowOff>
    </xdr:from>
    <xdr:to>
      <xdr:col>0</xdr:col>
      <xdr:colOff>304800</xdr:colOff>
      <xdr:row>159</xdr:row>
      <xdr:rowOff>114300</xdr:rowOff>
    </xdr:to>
    <xdr:sp macro="" textlink="">
      <xdr:nvSpPr>
        <xdr:cNvPr id="61" name="AutoShape 11" descr="http://g.espncdn.com/lm-static/logo-packs/core/TeamMascots-RobbHarskamp/Team_Mascots-01.svg">
          <a:extLst>
            <a:ext uri="{FF2B5EF4-FFF2-40B4-BE49-F238E27FC236}">
              <a16:creationId xmlns:a16="http://schemas.microsoft.com/office/drawing/2014/main" id="{17307F05-D569-4014-BBFD-43F773D33E42}"/>
            </a:ext>
          </a:extLst>
        </xdr:cNvPr>
        <xdr:cNvSpPr>
          <a:spLocks noChangeAspect="1" noChangeArrowheads="1"/>
        </xdr:cNvSpPr>
      </xdr:nvSpPr>
      <xdr:spPr bwMode="auto">
        <a:xfrm>
          <a:off x="609600" y="2190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122</xdr:row>
      <xdr:rowOff>0</xdr:rowOff>
    </xdr:from>
    <xdr:to>
      <xdr:col>0</xdr:col>
      <xdr:colOff>304800</xdr:colOff>
      <xdr:row>123</xdr:row>
      <xdr:rowOff>114300</xdr:rowOff>
    </xdr:to>
    <xdr:sp macro="" textlink="">
      <xdr:nvSpPr>
        <xdr:cNvPr id="62" name="AutoShape 12" descr="http://g.espncdn.com/lm-static/fhl/images/default_logos/7.svg">
          <a:extLst>
            <a:ext uri="{FF2B5EF4-FFF2-40B4-BE49-F238E27FC236}">
              <a16:creationId xmlns:a16="http://schemas.microsoft.com/office/drawing/2014/main" id="{3FB9610D-A959-4C88-B705-BBCB455A7C6E}"/>
            </a:ext>
          </a:extLst>
        </xdr:cNvPr>
        <xdr:cNvSpPr>
          <a:spLocks noChangeAspect="1" noChangeArrowheads="1"/>
        </xdr:cNvSpPr>
      </xdr:nvSpPr>
      <xdr:spPr bwMode="auto">
        <a:xfrm>
          <a:off x="609600" y="2390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153</xdr:row>
      <xdr:rowOff>0</xdr:rowOff>
    </xdr:from>
    <xdr:to>
      <xdr:col>0</xdr:col>
      <xdr:colOff>304800</xdr:colOff>
      <xdr:row>154</xdr:row>
      <xdr:rowOff>114300</xdr:rowOff>
    </xdr:to>
    <xdr:sp macro="" textlink="">
      <xdr:nvSpPr>
        <xdr:cNvPr id="63" name="AutoShape 13" descr="http://g.espncdn.com/lm-static/logo-packs/core/StadiumFoods-ESPN/stadium-foods_beer.svg">
          <a:extLst>
            <a:ext uri="{FF2B5EF4-FFF2-40B4-BE49-F238E27FC236}">
              <a16:creationId xmlns:a16="http://schemas.microsoft.com/office/drawing/2014/main" id="{AD9B55A5-BE3B-4B36-9D14-76C1263A1E1B}"/>
            </a:ext>
          </a:extLst>
        </xdr:cNvPr>
        <xdr:cNvSpPr>
          <a:spLocks noChangeAspect="1" noChangeArrowheads="1"/>
        </xdr:cNvSpPr>
      </xdr:nvSpPr>
      <xdr:spPr bwMode="auto">
        <a:xfrm>
          <a:off x="609600" y="2590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304800</xdr:colOff>
      <xdr:row>11</xdr:row>
      <xdr:rowOff>114300</xdr:rowOff>
    </xdr:to>
    <xdr:sp macro="" textlink="">
      <xdr:nvSpPr>
        <xdr:cNvPr id="64" name="AutoShape 14" descr="http://g.espncdn.com/lm-static/fhl/images/default_logos/17.svg">
          <a:extLst>
            <a:ext uri="{FF2B5EF4-FFF2-40B4-BE49-F238E27FC236}">
              <a16:creationId xmlns:a16="http://schemas.microsoft.com/office/drawing/2014/main" id="{61C105C4-BCCA-4014-AF73-1083FB3C7B50}"/>
            </a:ext>
          </a:extLst>
        </xdr:cNvPr>
        <xdr:cNvSpPr>
          <a:spLocks noChangeAspect="1" noChangeArrowheads="1"/>
        </xdr:cNvSpPr>
      </xdr:nvSpPr>
      <xdr:spPr bwMode="auto">
        <a:xfrm>
          <a:off x="609600" y="2790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154</xdr:row>
      <xdr:rowOff>0</xdr:rowOff>
    </xdr:from>
    <xdr:to>
      <xdr:col>0</xdr:col>
      <xdr:colOff>304800</xdr:colOff>
      <xdr:row>155</xdr:row>
      <xdr:rowOff>114300</xdr:rowOff>
    </xdr:to>
    <xdr:sp macro="" textlink="">
      <xdr:nvSpPr>
        <xdr:cNvPr id="65" name="AutoShape 15" descr="http://g.espncdn.com/lm-static/logo-packs/core/ESPN_Avengers_Pack/5-ESPN_AVG_Black_Panther-01.svg">
          <a:extLst>
            <a:ext uri="{FF2B5EF4-FFF2-40B4-BE49-F238E27FC236}">
              <a16:creationId xmlns:a16="http://schemas.microsoft.com/office/drawing/2014/main" id="{6BA4788A-BA0A-4192-BA8D-70867A897986}"/>
            </a:ext>
          </a:extLst>
        </xdr:cNvPr>
        <xdr:cNvSpPr>
          <a:spLocks noChangeAspect="1" noChangeArrowheads="1"/>
        </xdr:cNvSpPr>
      </xdr:nvSpPr>
      <xdr:spPr bwMode="auto">
        <a:xfrm>
          <a:off x="609600" y="2990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304800</xdr:colOff>
      <xdr:row>44</xdr:row>
      <xdr:rowOff>104775</xdr:rowOff>
    </xdr:to>
    <xdr:sp macro="" textlink="">
      <xdr:nvSpPr>
        <xdr:cNvPr id="66" name="AutoShape 31" descr="http://g.espncdn.com/lm-static/fhl/images/default_logos/4.svg">
          <a:extLst>
            <a:ext uri="{FF2B5EF4-FFF2-40B4-BE49-F238E27FC236}">
              <a16:creationId xmlns:a16="http://schemas.microsoft.com/office/drawing/2014/main" id="{FCF8ABAF-AD31-4687-809C-442F3475939C}"/>
            </a:ext>
          </a:extLst>
        </xdr:cNvPr>
        <xdr:cNvSpPr>
          <a:spLocks noChangeAspect="1" noChangeArrowheads="1"/>
        </xdr:cNvSpPr>
      </xdr:nvSpPr>
      <xdr:spPr bwMode="auto">
        <a:xfrm>
          <a:off x="609600" y="200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142</xdr:row>
      <xdr:rowOff>0</xdr:rowOff>
    </xdr:from>
    <xdr:to>
      <xdr:col>0</xdr:col>
      <xdr:colOff>304800</xdr:colOff>
      <xdr:row>143</xdr:row>
      <xdr:rowOff>104775</xdr:rowOff>
    </xdr:to>
    <xdr:sp macro="" textlink="">
      <xdr:nvSpPr>
        <xdr:cNvPr id="67" name="AutoShape 32" descr="http://g.espncdn.com/lm-static/fhl/images/default_logos/11.svg">
          <a:extLst>
            <a:ext uri="{FF2B5EF4-FFF2-40B4-BE49-F238E27FC236}">
              <a16:creationId xmlns:a16="http://schemas.microsoft.com/office/drawing/2014/main" id="{B573A8D2-D29D-4765-A6A6-6DE5931D88AE}"/>
            </a:ext>
          </a:extLst>
        </xdr:cNvPr>
        <xdr:cNvSpPr>
          <a:spLocks noChangeAspect="1" noChangeArrowheads="1"/>
        </xdr:cNvSpPr>
      </xdr:nvSpPr>
      <xdr:spPr bwMode="auto">
        <a:xfrm>
          <a:off x="609600" y="390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121</xdr:row>
      <xdr:rowOff>0</xdr:rowOff>
    </xdr:from>
    <xdr:to>
      <xdr:col>0</xdr:col>
      <xdr:colOff>304800</xdr:colOff>
      <xdr:row>122</xdr:row>
      <xdr:rowOff>104775</xdr:rowOff>
    </xdr:to>
    <xdr:sp macro="" textlink="">
      <xdr:nvSpPr>
        <xdr:cNvPr id="68" name="AutoShape 34" descr="http://g.espncdn.com/lm-static/fhl/images/default_logos/7.svg">
          <a:extLst>
            <a:ext uri="{FF2B5EF4-FFF2-40B4-BE49-F238E27FC236}">
              <a16:creationId xmlns:a16="http://schemas.microsoft.com/office/drawing/2014/main" id="{C374734F-72FF-4966-B9EC-D8AFF89683A7}"/>
            </a:ext>
          </a:extLst>
        </xdr:cNvPr>
        <xdr:cNvSpPr>
          <a:spLocks noChangeAspect="1" noChangeArrowheads="1"/>
        </xdr:cNvSpPr>
      </xdr:nvSpPr>
      <xdr:spPr bwMode="auto">
        <a:xfrm>
          <a:off x="609600" y="79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150</xdr:row>
      <xdr:rowOff>0</xdr:rowOff>
    </xdr:from>
    <xdr:to>
      <xdr:col>0</xdr:col>
      <xdr:colOff>304800</xdr:colOff>
      <xdr:row>151</xdr:row>
      <xdr:rowOff>104775</xdr:rowOff>
    </xdr:to>
    <xdr:sp macro="" textlink="">
      <xdr:nvSpPr>
        <xdr:cNvPr id="69" name="AutoShape 35" descr="http://g.espncdn.com/lm-static/logo-packs/core/Mascots/mascots-6.svg">
          <a:extLst>
            <a:ext uri="{FF2B5EF4-FFF2-40B4-BE49-F238E27FC236}">
              <a16:creationId xmlns:a16="http://schemas.microsoft.com/office/drawing/2014/main" id="{D93E22E2-C442-413A-82BF-3B08035B4489}"/>
            </a:ext>
          </a:extLst>
        </xdr:cNvPr>
        <xdr:cNvSpPr>
          <a:spLocks noChangeAspect="1" noChangeArrowheads="1"/>
        </xdr:cNvSpPr>
      </xdr:nvSpPr>
      <xdr:spPr bwMode="auto">
        <a:xfrm>
          <a:off x="609600" y="990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194</xdr:row>
      <xdr:rowOff>0</xdr:rowOff>
    </xdr:from>
    <xdr:to>
      <xdr:col>0</xdr:col>
      <xdr:colOff>304800</xdr:colOff>
      <xdr:row>195</xdr:row>
      <xdr:rowOff>104775</xdr:rowOff>
    </xdr:to>
    <xdr:sp macro="" textlink="">
      <xdr:nvSpPr>
        <xdr:cNvPr id="70" name="AutoShape 39" descr="http://g.espncdn.com/lm-static/fhl/images/default_logos/8.svg">
          <a:extLst>
            <a:ext uri="{FF2B5EF4-FFF2-40B4-BE49-F238E27FC236}">
              <a16:creationId xmlns:a16="http://schemas.microsoft.com/office/drawing/2014/main" id="{5A367F4C-8E6A-4474-B7EE-46B1274A887F}"/>
            </a:ext>
          </a:extLst>
        </xdr:cNvPr>
        <xdr:cNvSpPr>
          <a:spLocks noChangeAspect="1" noChangeArrowheads="1"/>
        </xdr:cNvSpPr>
      </xdr:nvSpPr>
      <xdr:spPr bwMode="auto">
        <a:xfrm>
          <a:off x="6096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157</xdr:row>
      <xdr:rowOff>0</xdr:rowOff>
    </xdr:from>
    <xdr:to>
      <xdr:col>0</xdr:col>
      <xdr:colOff>304800</xdr:colOff>
      <xdr:row>158</xdr:row>
      <xdr:rowOff>104775</xdr:rowOff>
    </xdr:to>
    <xdr:sp macro="" textlink="">
      <xdr:nvSpPr>
        <xdr:cNvPr id="71" name="AutoShape 40" descr="http://g.espncdn.com/lm-app/lm/img/shell/shield-FHL.svg">
          <a:extLst>
            <a:ext uri="{FF2B5EF4-FFF2-40B4-BE49-F238E27FC236}">
              <a16:creationId xmlns:a16="http://schemas.microsoft.com/office/drawing/2014/main" id="{BD254D23-AF03-4504-BCF8-23321303B29E}"/>
            </a:ext>
          </a:extLst>
        </xdr:cNvPr>
        <xdr:cNvSpPr>
          <a:spLocks noChangeAspect="1" noChangeArrowheads="1"/>
        </xdr:cNvSpPr>
      </xdr:nvSpPr>
      <xdr:spPr bwMode="auto">
        <a:xfrm>
          <a:off x="609600" y="1990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208</xdr:row>
      <xdr:rowOff>0</xdr:rowOff>
    </xdr:from>
    <xdr:to>
      <xdr:col>0</xdr:col>
      <xdr:colOff>304800</xdr:colOff>
      <xdr:row>209</xdr:row>
      <xdr:rowOff>104775</xdr:rowOff>
    </xdr:to>
    <xdr:sp macro="" textlink="">
      <xdr:nvSpPr>
        <xdr:cNvPr id="72" name="AutoShape 43" descr="http://g.espncdn.com/lm-static/logo-packs/fhl/Letters-Numbers-Jerseys/fhl-jerseys-36.svg">
          <a:extLst>
            <a:ext uri="{FF2B5EF4-FFF2-40B4-BE49-F238E27FC236}">
              <a16:creationId xmlns:a16="http://schemas.microsoft.com/office/drawing/2014/main" id="{C82F1679-7EC7-43E9-B67F-1E6D895A46F7}"/>
            </a:ext>
          </a:extLst>
        </xdr:cNvPr>
        <xdr:cNvSpPr>
          <a:spLocks noChangeAspect="1" noChangeArrowheads="1"/>
        </xdr:cNvSpPr>
      </xdr:nvSpPr>
      <xdr:spPr bwMode="auto">
        <a:xfrm>
          <a:off x="609600" y="2590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304800</xdr:colOff>
      <xdr:row>7</xdr:row>
      <xdr:rowOff>104775</xdr:rowOff>
    </xdr:to>
    <xdr:sp macro="" textlink="">
      <xdr:nvSpPr>
        <xdr:cNvPr id="73" name="AutoShape 44" descr="http://g.espncdn.com/lm-static/logo-packs/fhl/AtTheArena-RobbHarskamp/Hockey_At_The_Arena-06.svg">
          <a:extLst>
            <a:ext uri="{FF2B5EF4-FFF2-40B4-BE49-F238E27FC236}">
              <a16:creationId xmlns:a16="http://schemas.microsoft.com/office/drawing/2014/main" id="{C95B43C4-BA10-4EDF-8FA5-8BE720CCB87F}"/>
            </a:ext>
          </a:extLst>
        </xdr:cNvPr>
        <xdr:cNvSpPr>
          <a:spLocks noChangeAspect="1" noChangeArrowheads="1"/>
        </xdr:cNvSpPr>
      </xdr:nvSpPr>
      <xdr:spPr bwMode="auto">
        <a:xfrm>
          <a:off x="609600" y="2790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130</xdr:row>
      <xdr:rowOff>0</xdr:rowOff>
    </xdr:from>
    <xdr:to>
      <xdr:col>0</xdr:col>
      <xdr:colOff>304800</xdr:colOff>
      <xdr:row>131</xdr:row>
      <xdr:rowOff>104775</xdr:rowOff>
    </xdr:to>
    <xdr:sp macro="" textlink="">
      <xdr:nvSpPr>
        <xdr:cNvPr id="74" name="AutoShape 45" descr="http://g.espncdn.com/lm-static/logo-packs/core/Mascots/mascots-9.svg">
          <a:extLst>
            <a:ext uri="{FF2B5EF4-FFF2-40B4-BE49-F238E27FC236}">
              <a16:creationId xmlns:a16="http://schemas.microsoft.com/office/drawing/2014/main" id="{59C12E0B-0B48-4D47-92A0-99751A190590}"/>
            </a:ext>
          </a:extLst>
        </xdr:cNvPr>
        <xdr:cNvSpPr>
          <a:spLocks noChangeAspect="1" noChangeArrowheads="1"/>
        </xdr:cNvSpPr>
      </xdr:nvSpPr>
      <xdr:spPr bwMode="auto">
        <a:xfrm>
          <a:off x="609600" y="2990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209</xdr:row>
      <xdr:rowOff>0</xdr:rowOff>
    </xdr:from>
    <xdr:to>
      <xdr:col>0</xdr:col>
      <xdr:colOff>304800</xdr:colOff>
      <xdr:row>210</xdr:row>
      <xdr:rowOff>114300</xdr:rowOff>
    </xdr:to>
    <xdr:sp macro="" textlink="">
      <xdr:nvSpPr>
        <xdr:cNvPr id="75" name="AutoShape 4" descr="http://g.espncdn.com/s/fhllm/logos/Letters-Numbers-Jerseys/fhl-jerseys-01.svg">
          <a:extLst>
            <a:ext uri="{FF2B5EF4-FFF2-40B4-BE49-F238E27FC236}">
              <a16:creationId xmlns:a16="http://schemas.microsoft.com/office/drawing/2014/main" id="{E9288744-24C2-417B-9C39-C0DB923C03E1}"/>
            </a:ext>
          </a:extLst>
        </xdr:cNvPr>
        <xdr:cNvSpPr>
          <a:spLocks noChangeAspect="1" noChangeArrowheads="1"/>
        </xdr:cNvSpPr>
      </xdr:nvSpPr>
      <xdr:spPr bwMode="auto">
        <a:xfrm>
          <a:off x="609600" y="79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110</xdr:row>
      <xdr:rowOff>0</xdr:rowOff>
    </xdr:from>
    <xdr:to>
      <xdr:col>0</xdr:col>
      <xdr:colOff>304800</xdr:colOff>
      <xdr:row>111</xdr:row>
      <xdr:rowOff>114300</xdr:rowOff>
    </xdr:to>
    <xdr:sp macro="" textlink="">
      <xdr:nvSpPr>
        <xdr:cNvPr id="76" name="AutoShape 5" descr="http://g.espncdn.com/s/fhllm/logos/AnimalHeads/animal_heads-12.svg">
          <a:extLst>
            <a:ext uri="{FF2B5EF4-FFF2-40B4-BE49-F238E27FC236}">
              <a16:creationId xmlns:a16="http://schemas.microsoft.com/office/drawing/2014/main" id="{BA490A2A-4D51-4A9C-AEBA-889552DF7945}"/>
            </a:ext>
          </a:extLst>
        </xdr:cNvPr>
        <xdr:cNvSpPr>
          <a:spLocks noChangeAspect="1" noChangeArrowheads="1"/>
        </xdr:cNvSpPr>
      </xdr:nvSpPr>
      <xdr:spPr bwMode="auto">
        <a:xfrm>
          <a:off x="609600" y="990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304800</xdr:colOff>
      <xdr:row>18</xdr:row>
      <xdr:rowOff>114300</xdr:rowOff>
    </xdr:to>
    <xdr:sp macro="" textlink="">
      <xdr:nvSpPr>
        <xdr:cNvPr id="77" name="AutoShape 8" descr="http://g.espncdn.com/lm-static/logo-packs/core/ESPN_Avengers_Pack/9-ESPN_AVG_Groot-01.svg">
          <a:extLst>
            <a:ext uri="{FF2B5EF4-FFF2-40B4-BE49-F238E27FC236}">
              <a16:creationId xmlns:a16="http://schemas.microsoft.com/office/drawing/2014/main" id="{D6A40312-A92C-4C7A-B6FA-7AEF699B1673}"/>
            </a:ext>
          </a:extLst>
        </xdr:cNvPr>
        <xdr:cNvSpPr>
          <a:spLocks noChangeAspect="1" noChangeArrowheads="1"/>
        </xdr:cNvSpPr>
      </xdr:nvSpPr>
      <xdr:spPr bwMode="auto">
        <a:xfrm>
          <a:off x="609600" y="1590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171</xdr:row>
      <xdr:rowOff>0</xdr:rowOff>
    </xdr:from>
    <xdr:to>
      <xdr:col>0</xdr:col>
      <xdr:colOff>304800</xdr:colOff>
      <xdr:row>172</xdr:row>
      <xdr:rowOff>114300</xdr:rowOff>
    </xdr:to>
    <xdr:sp macro="" textlink="">
      <xdr:nvSpPr>
        <xdr:cNvPr id="78" name="AutoShape 10" descr="http://g.espncdn.com/lm-static/logo-packs/core/Mascots/mascots-8.svg">
          <a:extLst>
            <a:ext uri="{FF2B5EF4-FFF2-40B4-BE49-F238E27FC236}">
              <a16:creationId xmlns:a16="http://schemas.microsoft.com/office/drawing/2014/main" id="{A2E65272-FCDC-44A8-BC04-DDB8AC167C34}"/>
            </a:ext>
          </a:extLst>
        </xdr:cNvPr>
        <xdr:cNvSpPr>
          <a:spLocks noChangeAspect="1" noChangeArrowheads="1"/>
        </xdr:cNvSpPr>
      </xdr:nvSpPr>
      <xdr:spPr bwMode="auto">
        <a:xfrm>
          <a:off x="609600" y="1990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304800</xdr:colOff>
      <xdr:row>48</xdr:row>
      <xdr:rowOff>114300</xdr:rowOff>
    </xdr:to>
    <xdr:sp macro="" textlink="">
      <xdr:nvSpPr>
        <xdr:cNvPr id="79" name="AutoShape 11" descr="http://g.espncdn.com/lm-static/logo-packs/fhl/AtTheArena-RobbHarskamp/Hockey_At_The_Arena-01.svg">
          <a:extLst>
            <a:ext uri="{FF2B5EF4-FFF2-40B4-BE49-F238E27FC236}">
              <a16:creationId xmlns:a16="http://schemas.microsoft.com/office/drawing/2014/main" id="{3B51AEE6-A609-4006-8E40-3BFF85E8EB45}"/>
            </a:ext>
          </a:extLst>
        </xdr:cNvPr>
        <xdr:cNvSpPr>
          <a:spLocks noChangeAspect="1" noChangeArrowheads="1"/>
        </xdr:cNvSpPr>
      </xdr:nvSpPr>
      <xdr:spPr bwMode="auto">
        <a:xfrm>
          <a:off x="609600" y="2190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185</xdr:row>
      <xdr:rowOff>0</xdr:rowOff>
    </xdr:from>
    <xdr:to>
      <xdr:col>0</xdr:col>
      <xdr:colOff>304800</xdr:colOff>
      <xdr:row>186</xdr:row>
      <xdr:rowOff>114300</xdr:rowOff>
    </xdr:to>
    <xdr:sp macro="" textlink="">
      <xdr:nvSpPr>
        <xdr:cNvPr id="80" name="AutoShape 12" descr="http://g.espncdn.com/s/fhllm/logos/StadiumFoods-ESPN/stadium-foods_french-fries.svg">
          <a:extLst>
            <a:ext uri="{FF2B5EF4-FFF2-40B4-BE49-F238E27FC236}">
              <a16:creationId xmlns:a16="http://schemas.microsoft.com/office/drawing/2014/main" id="{E87E7E9B-C899-4B70-8B3C-FD6C7DF1A644}"/>
            </a:ext>
          </a:extLst>
        </xdr:cNvPr>
        <xdr:cNvSpPr>
          <a:spLocks noChangeAspect="1" noChangeArrowheads="1"/>
        </xdr:cNvSpPr>
      </xdr:nvSpPr>
      <xdr:spPr bwMode="auto">
        <a:xfrm>
          <a:off x="609600" y="2390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304800</xdr:colOff>
      <xdr:row>9</xdr:row>
      <xdr:rowOff>114300</xdr:rowOff>
    </xdr:to>
    <xdr:sp macro="" textlink="">
      <xdr:nvSpPr>
        <xdr:cNvPr id="81" name="AutoShape 14" descr="http://g.espncdn.com/lm-static/logo-packs/core/TeamMascots-RobbHarskamp/Team_Mascots-07.svg">
          <a:extLst>
            <a:ext uri="{FF2B5EF4-FFF2-40B4-BE49-F238E27FC236}">
              <a16:creationId xmlns:a16="http://schemas.microsoft.com/office/drawing/2014/main" id="{CF875712-7F3F-42C3-8A2B-AD6A3B5702A4}"/>
            </a:ext>
          </a:extLst>
        </xdr:cNvPr>
        <xdr:cNvSpPr>
          <a:spLocks noChangeAspect="1" noChangeArrowheads="1"/>
        </xdr:cNvSpPr>
      </xdr:nvSpPr>
      <xdr:spPr bwMode="auto">
        <a:xfrm>
          <a:off x="609600" y="2790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304800</xdr:colOff>
      <xdr:row>12</xdr:row>
      <xdr:rowOff>114300</xdr:rowOff>
    </xdr:to>
    <xdr:sp macro="" textlink="">
      <xdr:nvSpPr>
        <xdr:cNvPr id="82" name="AutoShape 4" descr="http://g.espncdn.com/lm-static/logo-packs/fhl/Letters-Numbers-Jerseys/fhl-jerseys-19.svg">
          <a:extLst>
            <a:ext uri="{FF2B5EF4-FFF2-40B4-BE49-F238E27FC236}">
              <a16:creationId xmlns:a16="http://schemas.microsoft.com/office/drawing/2014/main" id="{A1B0BC41-230F-4145-A658-7E2EAA60AA3B}"/>
            </a:ext>
          </a:extLst>
        </xdr:cNvPr>
        <xdr:cNvSpPr>
          <a:spLocks noChangeAspect="1" noChangeArrowheads="1"/>
        </xdr:cNvSpPr>
      </xdr:nvSpPr>
      <xdr:spPr bwMode="auto">
        <a:xfrm>
          <a:off x="609600" y="79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196</xdr:row>
      <xdr:rowOff>190500</xdr:rowOff>
    </xdr:from>
    <xdr:to>
      <xdr:col>0</xdr:col>
      <xdr:colOff>304800</xdr:colOff>
      <xdr:row>198</xdr:row>
      <xdr:rowOff>114300</xdr:rowOff>
    </xdr:to>
    <xdr:sp macro="" textlink="">
      <xdr:nvSpPr>
        <xdr:cNvPr id="83" name="AutoShape 6" descr="http://g.espncdn.com/lm-static/logo-packs/core/Sneakerhead-ESPN/sneakerhead-02.svg">
          <a:extLst>
            <a:ext uri="{FF2B5EF4-FFF2-40B4-BE49-F238E27FC236}">
              <a16:creationId xmlns:a16="http://schemas.microsoft.com/office/drawing/2014/main" id="{8055527A-90D6-40AE-82B7-1225FB1FD7D2}"/>
            </a:ext>
          </a:extLst>
        </xdr:cNvPr>
        <xdr:cNvSpPr>
          <a:spLocks noChangeAspect="1" noChangeArrowheads="1"/>
        </xdr:cNvSpPr>
      </xdr:nvSpPr>
      <xdr:spPr bwMode="auto">
        <a:xfrm>
          <a:off x="609600" y="2181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205</xdr:row>
      <xdr:rowOff>0</xdr:rowOff>
    </xdr:from>
    <xdr:to>
      <xdr:col>0</xdr:col>
      <xdr:colOff>304800</xdr:colOff>
      <xdr:row>206</xdr:row>
      <xdr:rowOff>114300</xdr:rowOff>
    </xdr:to>
    <xdr:sp macro="" textlink="">
      <xdr:nvSpPr>
        <xdr:cNvPr id="84" name="AutoShape 8" descr="http://g.espncdn.com/lm-static/logo-packs/fhl/Letters-Numbers-Jerseys/fhl-jerseys-17.svg">
          <a:extLst>
            <a:ext uri="{FF2B5EF4-FFF2-40B4-BE49-F238E27FC236}">
              <a16:creationId xmlns:a16="http://schemas.microsoft.com/office/drawing/2014/main" id="{70200B13-547B-4362-A61C-99913179EC9C}"/>
            </a:ext>
          </a:extLst>
        </xdr:cNvPr>
        <xdr:cNvSpPr>
          <a:spLocks noChangeAspect="1" noChangeArrowheads="1"/>
        </xdr:cNvSpPr>
      </xdr:nvSpPr>
      <xdr:spPr bwMode="auto">
        <a:xfrm>
          <a:off x="609600" y="1590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196</xdr:row>
      <xdr:rowOff>0</xdr:rowOff>
    </xdr:from>
    <xdr:to>
      <xdr:col>0</xdr:col>
      <xdr:colOff>304800</xdr:colOff>
      <xdr:row>197</xdr:row>
      <xdr:rowOff>114300</xdr:rowOff>
    </xdr:to>
    <xdr:sp macro="" textlink="">
      <xdr:nvSpPr>
        <xdr:cNvPr id="85" name="AutoShape 10" descr="http://g.espncdn.com/lm-static/logo-packs/core/StarsAndFlames/stars_flames-9.svg">
          <a:extLst>
            <a:ext uri="{FF2B5EF4-FFF2-40B4-BE49-F238E27FC236}">
              <a16:creationId xmlns:a16="http://schemas.microsoft.com/office/drawing/2014/main" id="{AB6741FA-42DB-4A43-B0B9-D7B4AE201F4E}"/>
            </a:ext>
          </a:extLst>
        </xdr:cNvPr>
        <xdr:cNvSpPr>
          <a:spLocks noChangeAspect="1" noChangeArrowheads="1"/>
        </xdr:cNvSpPr>
      </xdr:nvSpPr>
      <xdr:spPr bwMode="auto">
        <a:xfrm>
          <a:off x="609600" y="1990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82</xdr:row>
      <xdr:rowOff>0</xdr:rowOff>
    </xdr:from>
    <xdr:to>
      <xdr:col>0</xdr:col>
      <xdr:colOff>304800</xdr:colOff>
      <xdr:row>83</xdr:row>
      <xdr:rowOff>114300</xdr:rowOff>
    </xdr:to>
    <xdr:sp macro="" textlink="">
      <xdr:nvSpPr>
        <xdr:cNvPr id="86" name="AutoShape 11" descr="http://g.espncdn.com/lm-app/lm/img/shell/shield-FHL.svg">
          <a:extLst>
            <a:ext uri="{FF2B5EF4-FFF2-40B4-BE49-F238E27FC236}">
              <a16:creationId xmlns:a16="http://schemas.microsoft.com/office/drawing/2014/main" id="{1934EA90-CB2D-4CC3-BBD5-E3FF1FB77C41}"/>
            </a:ext>
          </a:extLst>
        </xdr:cNvPr>
        <xdr:cNvSpPr>
          <a:spLocks noChangeAspect="1" noChangeArrowheads="1"/>
        </xdr:cNvSpPr>
      </xdr:nvSpPr>
      <xdr:spPr bwMode="auto">
        <a:xfrm>
          <a:off x="609600" y="2190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304800</xdr:colOff>
      <xdr:row>2</xdr:row>
      <xdr:rowOff>114300</xdr:rowOff>
    </xdr:to>
    <xdr:sp macro="" textlink="">
      <xdr:nvSpPr>
        <xdr:cNvPr id="20481" name="AutoShape 1" descr="http://g.espncdn.com/lm-static/fhl/images/default_logos/3.svg">
          <a:extLst>
            <a:ext uri="{FF2B5EF4-FFF2-40B4-BE49-F238E27FC236}">
              <a16:creationId xmlns:a16="http://schemas.microsoft.com/office/drawing/2014/main" id="{E2F28371-D7EA-408F-A76B-036355626F19}"/>
            </a:ext>
          </a:extLst>
        </xdr:cNvPr>
        <xdr:cNvSpPr>
          <a:spLocks noChangeAspect="1" noChangeArrowheads="1"/>
        </xdr:cNvSpPr>
      </xdr:nvSpPr>
      <xdr:spPr bwMode="auto">
        <a:xfrm>
          <a:off x="609600" y="200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304800</xdr:colOff>
      <xdr:row>3</xdr:row>
      <xdr:rowOff>104775</xdr:rowOff>
    </xdr:to>
    <xdr:sp macro="" textlink="">
      <xdr:nvSpPr>
        <xdr:cNvPr id="20482" name="AutoShape 2" descr="http://g.espncdn.com/lm-static/logo-packs/core/TeamMascots-RobbHarskamp/Team_Mascots-04.svg">
          <a:extLst>
            <a:ext uri="{FF2B5EF4-FFF2-40B4-BE49-F238E27FC236}">
              <a16:creationId xmlns:a16="http://schemas.microsoft.com/office/drawing/2014/main" id="{1277AF5F-FC98-45CE-BC7A-29C676E55218}"/>
            </a:ext>
          </a:extLst>
        </xdr:cNvPr>
        <xdr:cNvSpPr>
          <a:spLocks noChangeAspect="1" noChangeArrowheads="1"/>
        </xdr:cNvSpPr>
      </xdr:nvSpPr>
      <xdr:spPr bwMode="auto">
        <a:xfrm>
          <a:off x="609600" y="590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304800</xdr:colOff>
      <xdr:row>7</xdr:row>
      <xdr:rowOff>104775</xdr:rowOff>
    </xdr:to>
    <xdr:sp macro="" textlink="">
      <xdr:nvSpPr>
        <xdr:cNvPr id="20486" name="AutoShape 6" descr="http://g.espncdn.com/lm-static/logo-packs/core/CatsAndDogs/cats_dogs-1.svg">
          <a:extLst>
            <a:ext uri="{FF2B5EF4-FFF2-40B4-BE49-F238E27FC236}">
              <a16:creationId xmlns:a16="http://schemas.microsoft.com/office/drawing/2014/main" id="{7FAFB4E5-9AE8-4AE9-B06E-D767939EC9BB}"/>
            </a:ext>
          </a:extLst>
        </xdr:cNvPr>
        <xdr:cNvSpPr>
          <a:spLocks noChangeAspect="1" noChangeArrowheads="1"/>
        </xdr:cNvSpPr>
      </xdr:nvSpPr>
      <xdr:spPr bwMode="auto">
        <a:xfrm>
          <a:off x="609600" y="2190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304800</xdr:colOff>
      <xdr:row>8</xdr:row>
      <xdr:rowOff>104776</xdr:rowOff>
    </xdr:to>
    <xdr:sp macro="" textlink="">
      <xdr:nvSpPr>
        <xdr:cNvPr id="20487" name="AutoShape 7" descr="http://g.espncdn.com/lm-static/logo-packs/core/Mascots/mascots-6.svg">
          <a:extLst>
            <a:ext uri="{FF2B5EF4-FFF2-40B4-BE49-F238E27FC236}">
              <a16:creationId xmlns:a16="http://schemas.microsoft.com/office/drawing/2014/main" id="{A8EBB6FB-9A04-4594-93D6-7B3C46EC0FCA}"/>
            </a:ext>
          </a:extLst>
        </xdr:cNvPr>
        <xdr:cNvSpPr>
          <a:spLocks noChangeAspect="1" noChangeArrowheads="1"/>
        </xdr:cNvSpPr>
      </xdr:nvSpPr>
      <xdr:spPr bwMode="auto">
        <a:xfrm>
          <a:off x="609600" y="2590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304800</xdr:colOff>
      <xdr:row>11</xdr:row>
      <xdr:rowOff>103532</xdr:rowOff>
    </xdr:to>
    <xdr:sp macro="" textlink="">
      <xdr:nvSpPr>
        <xdr:cNvPr id="20490" name="AutoShape 10" descr="http://g.espncdn.com/lm-static/fhl/images/default_logos/2.svg">
          <a:extLst>
            <a:ext uri="{FF2B5EF4-FFF2-40B4-BE49-F238E27FC236}">
              <a16:creationId xmlns:a16="http://schemas.microsoft.com/office/drawing/2014/main" id="{F51BB5F4-3B17-4823-92CA-203281DE690D}"/>
            </a:ext>
          </a:extLst>
        </xdr:cNvPr>
        <xdr:cNvSpPr>
          <a:spLocks noChangeAspect="1" noChangeArrowheads="1"/>
        </xdr:cNvSpPr>
      </xdr:nvSpPr>
      <xdr:spPr bwMode="auto">
        <a:xfrm>
          <a:off x="609600" y="3819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304800</xdr:colOff>
      <xdr:row>13</xdr:row>
      <xdr:rowOff>103533</xdr:rowOff>
    </xdr:to>
    <xdr:sp macro="" textlink="">
      <xdr:nvSpPr>
        <xdr:cNvPr id="20492" name="AutoShape 12" descr="http://g.espncdn.com/lm-static/fhl/images/default_logos/15.svg">
          <a:extLst>
            <a:ext uri="{FF2B5EF4-FFF2-40B4-BE49-F238E27FC236}">
              <a16:creationId xmlns:a16="http://schemas.microsoft.com/office/drawing/2014/main" id="{88BFF541-4E40-418E-9919-A781218B6974}"/>
            </a:ext>
          </a:extLst>
        </xdr:cNvPr>
        <xdr:cNvSpPr>
          <a:spLocks noChangeAspect="1" noChangeArrowheads="1"/>
        </xdr:cNvSpPr>
      </xdr:nvSpPr>
      <xdr:spPr bwMode="auto">
        <a:xfrm>
          <a:off x="609600" y="467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304800</xdr:colOff>
      <xdr:row>14</xdr:row>
      <xdr:rowOff>103532</xdr:rowOff>
    </xdr:to>
    <xdr:sp macro="" textlink="">
      <xdr:nvSpPr>
        <xdr:cNvPr id="20493" name="AutoShape 13" descr="http://g.espncdn.com/lm-static/logo-packs/core/Mascots/mascots-3.svg">
          <a:extLst>
            <a:ext uri="{FF2B5EF4-FFF2-40B4-BE49-F238E27FC236}">
              <a16:creationId xmlns:a16="http://schemas.microsoft.com/office/drawing/2014/main" id="{26219795-4120-4EB5-AD91-EAB07D6204F5}"/>
            </a:ext>
          </a:extLst>
        </xdr:cNvPr>
        <xdr:cNvSpPr>
          <a:spLocks noChangeAspect="1" noChangeArrowheads="1"/>
        </xdr:cNvSpPr>
      </xdr:nvSpPr>
      <xdr:spPr bwMode="auto">
        <a:xfrm>
          <a:off x="609600" y="510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304800</xdr:colOff>
      <xdr:row>15</xdr:row>
      <xdr:rowOff>103532</xdr:rowOff>
    </xdr:to>
    <xdr:sp macro="" textlink="">
      <xdr:nvSpPr>
        <xdr:cNvPr id="20494" name="AutoShape 14" descr="http://g.espncdn.com/lm-static/logo-packs/core/Mascots/mascots-8.svg">
          <a:extLst>
            <a:ext uri="{FF2B5EF4-FFF2-40B4-BE49-F238E27FC236}">
              <a16:creationId xmlns:a16="http://schemas.microsoft.com/office/drawing/2014/main" id="{6C6EB1E5-31B1-4AD3-A3C3-29025D7756E0}"/>
            </a:ext>
          </a:extLst>
        </xdr:cNvPr>
        <xdr:cNvSpPr>
          <a:spLocks noChangeAspect="1" noChangeArrowheads="1"/>
        </xdr:cNvSpPr>
      </xdr:nvSpPr>
      <xdr:spPr bwMode="auto">
        <a:xfrm>
          <a:off x="609600" y="5534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304800</xdr:colOff>
      <xdr:row>35</xdr:row>
      <xdr:rowOff>104775</xdr:rowOff>
    </xdr:to>
    <xdr:sp macro="" textlink="">
      <xdr:nvSpPr>
        <xdr:cNvPr id="20496" name="AutoShape 16" descr="http://g.espncdn.com/lm-static/fhl/images/default_logos/3.svg">
          <a:extLst>
            <a:ext uri="{FF2B5EF4-FFF2-40B4-BE49-F238E27FC236}">
              <a16:creationId xmlns:a16="http://schemas.microsoft.com/office/drawing/2014/main" id="{C5D6D132-8C72-4E7C-8595-F346F12102B9}"/>
            </a:ext>
          </a:extLst>
        </xdr:cNvPr>
        <xdr:cNvSpPr>
          <a:spLocks noChangeAspect="1" noChangeArrowheads="1"/>
        </xdr:cNvSpPr>
      </xdr:nvSpPr>
      <xdr:spPr bwMode="auto">
        <a:xfrm>
          <a:off x="609600" y="7219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304800</xdr:colOff>
      <xdr:row>37</xdr:row>
      <xdr:rowOff>104775</xdr:rowOff>
    </xdr:to>
    <xdr:sp macro="" textlink="">
      <xdr:nvSpPr>
        <xdr:cNvPr id="20497" name="AutoShape 17" descr="http://g.espncdn.com/lm-static/logo-packs/core/TeamMascots-RobbHarskamp/Team_Mascots-04.svg">
          <a:extLst>
            <a:ext uri="{FF2B5EF4-FFF2-40B4-BE49-F238E27FC236}">
              <a16:creationId xmlns:a16="http://schemas.microsoft.com/office/drawing/2014/main" id="{2E539313-E905-4CBA-B20E-4F6CDF6AA10A}"/>
            </a:ext>
          </a:extLst>
        </xdr:cNvPr>
        <xdr:cNvSpPr>
          <a:spLocks noChangeAspect="1" noChangeArrowheads="1"/>
        </xdr:cNvSpPr>
      </xdr:nvSpPr>
      <xdr:spPr bwMode="auto">
        <a:xfrm>
          <a:off x="609600" y="762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304800</xdr:colOff>
      <xdr:row>43</xdr:row>
      <xdr:rowOff>104775</xdr:rowOff>
    </xdr:to>
    <xdr:sp macro="" textlink="">
      <xdr:nvSpPr>
        <xdr:cNvPr id="20500" name="AutoShape 20" descr="http://g.espncdn.com/lm-static/fhl/images/default_logos/8.svg">
          <a:extLst>
            <a:ext uri="{FF2B5EF4-FFF2-40B4-BE49-F238E27FC236}">
              <a16:creationId xmlns:a16="http://schemas.microsoft.com/office/drawing/2014/main" id="{0969F65A-3C73-4C19-B792-0971419BD77B}"/>
            </a:ext>
          </a:extLst>
        </xdr:cNvPr>
        <xdr:cNvSpPr>
          <a:spLocks noChangeAspect="1" noChangeArrowheads="1"/>
        </xdr:cNvSpPr>
      </xdr:nvSpPr>
      <xdr:spPr bwMode="auto">
        <a:xfrm>
          <a:off x="609600" y="8820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44</xdr:row>
      <xdr:rowOff>0</xdr:rowOff>
    </xdr:from>
    <xdr:to>
      <xdr:col>1</xdr:col>
      <xdr:colOff>304800</xdr:colOff>
      <xdr:row>45</xdr:row>
      <xdr:rowOff>104775</xdr:rowOff>
    </xdr:to>
    <xdr:sp macro="" textlink="">
      <xdr:nvSpPr>
        <xdr:cNvPr id="20501" name="AutoShape 21" descr="http://g.espncdn.com/lm-static/logo-packs/core/CatsAndDogs/cats_dogs-1.svg">
          <a:extLst>
            <a:ext uri="{FF2B5EF4-FFF2-40B4-BE49-F238E27FC236}">
              <a16:creationId xmlns:a16="http://schemas.microsoft.com/office/drawing/2014/main" id="{8244F782-77C8-48C9-8E25-3B15E8CBAC3B}"/>
            </a:ext>
          </a:extLst>
        </xdr:cNvPr>
        <xdr:cNvSpPr>
          <a:spLocks noChangeAspect="1" noChangeArrowheads="1"/>
        </xdr:cNvSpPr>
      </xdr:nvSpPr>
      <xdr:spPr bwMode="auto">
        <a:xfrm>
          <a:off x="609600" y="9220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304800</xdr:colOff>
      <xdr:row>47</xdr:row>
      <xdr:rowOff>104775</xdr:rowOff>
    </xdr:to>
    <xdr:sp macro="" textlink="">
      <xdr:nvSpPr>
        <xdr:cNvPr id="20502" name="AutoShape 22" descr="http://g.espncdn.com/lm-static/logo-packs/core/Mascots/mascots-6.svg">
          <a:extLst>
            <a:ext uri="{FF2B5EF4-FFF2-40B4-BE49-F238E27FC236}">
              <a16:creationId xmlns:a16="http://schemas.microsoft.com/office/drawing/2014/main" id="{30A1031C-2259-4196-B92C-62D3C88D89B0}"/>
            </a:ext>
          </a:extLst>
        </xdr:cNvPr>
        <xdr:cNvSpPr>
          <a:spLocks noChangeAspect="1" noChangeArrowheads="1"/>
        </xdr:cNvSpPr>
      </xdr:nvSpPr>
      <xdr:spPr bwMode="auto">
        <a:xfrm>
          <a:off x="609600" y="9620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304800</xdr:colOff>
      <xdr:row>53</xdr:row>
      <xdr:rowOff>95250</xdr:rowOff>
    </xdr:to>
    <xdr:sp macro="" textlink="">
      <xdr:nvSpPr>
        <xdr:cNvPr id="20505" name="AutoShape 25" descr="http://g.espncdn.com/lm-static/fhl/images/default_logos/2.svg">
          <a:extLst>
            <a:ext uri="{FF2B5EF4-FFF2-40B4-BE49-F238E27FC236}">
              <a16:creationId xmlns:a16="http://schemas.microsoft.com/office/drawing/2014/main" id="{B0E0FE95-824A-4FA7-B721-46A3CA90149C}"/>
            </a:ext>
          </a:extLst>
        </xdr:cNvPr>
        <xdr:cNvSpPr>
          <a:spLocks noChangeAspect="1" noChangeArrowheads="1"/>
        </xdr:cNvSpPr>
      </xdr:nvSpPr>
      <xdr:spPr bwMode="auto">
        <a:xfrm>
          <a:off x="609600" y="10858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304800</xdr:colOff>
      <xdr:row>57</xdr:row>
      <xdr:rowOff>95250</xdr:rowOff>
    </xdr:to>
    <xdr:sp macro="" textlink="">
      <xdr:nvSpPr>
        <xdr:cNvPr id="20507" name="AutoShape 27" descr="http://g.espncdn.com/lm-static/fhl/images/default_logos/15.svg">
          <a:extLst>
            <a:ext uri="{FF2B5EF4-FFF2-40B4-BE49-F238E27FC236}">
              <a16:creationId xmlns:a16="http://schemas.microsoft.com/office/drawing/2014/main" id="{CDC74B59-3FEA-4C4D-B100-54BD74B037D1}"/>
            </a:ext>
          </a:extLst>
        </xdr:cNvPr>
        <xdr:cNvSpPr>
          <a:spLocks noChangeAspect="1" noChangeArrowheads="1"/>
        </xdr:cNvSpPr>
      </xdr:nvSpPr>
      <xdr:spPr bwMode="auto">
        <a:xfrm>
          <a:off x="609600" y="1171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304800</xdr:colOff>
      <xdr:row>59</xdr:row>
      <xdr:rowOff>95250</xdr:rowOff>
    </xdr:to>
    <xdr:sp macro="" textlink="">
      <xdr:nvSpPr>
        <xdr:cNvPr id="20508" name="AutoShape 28" descr="http://g.espncdn.com/lm-static/logo-packs/core/Mascots/mascots-3.svg">
          <a:extLst>
            <a:ext uri="{FF2B5EF4-FFF2-40B4-BE49-F238E27FC236}">
              <a16:creationId xmlns:a16="http://schemas.microsoft.com/office/drawing/2014/main" id="{C1735E12-BBDC-4D3A-B06D-BCAC3060819C}"/>
            </a:ext>
          </a:extLst>
        </xdr:cNvPr>
        <xdr:cNvSpPr>
          <a:spLocks noChangeAspect="1" noChangeArrowheads="1"/>
        </xdr:cNvSpPr>
      </xdr:nvSpPr>
      <xdr:spPr bwMode="auto">
        <a:xfrm>
          <a:off x="609600" y="12144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304800</xdr:colOff>
      <xdr:row>61</xdr:row>
      <xdr:rowOff>95250</xdr:rowOff>
    </xdr:to>
    <xdr:sp macro="" textlink="">
      <xdr:nvSpPr>
        <xdr:cNvPr id="20509" name="AutoShape 29" descr="http://g.espncdn.com/lm-static/logo-packs/core/Mascots/mascots-8.svg">
          <a:extLst>
            <a:ext uri="{FF2B5EF4-FFF2-40B4-BE49-F238E27FC236}">
              <a16:creationId xmlns:a16="http://schemas.microsoft.com/office/drawing/2014/main" id="{EB39F8C9-6C88-4FDD-BA97-2DC0A232CBD4}"/>
            </a:ext>
          </a:extLst>
        </xdr:cNvPr>
        <xdr:cNvSpPr>
          <a:spLocks noChangeAspect="1" noChangeArrowheads="1"/>
        </xdr:cNvSpPr>
      </xdr:nvSpPr>
      <xdr:spPr bwMode="auto">
        <a:xfrm>
          <a:off x="609600" y="1257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11</xdr:col>
      <xdr:colOff>438150</xdr:colOff>
      <xdr:row>81</xdr:row>
      <xdr:rowOff>9525</xdr:rowOff>
    </xdr:to>
    <xdr:pic>
      <xdr:nvPicPr>
        <xdr:cNvPr id="31" name="Picture 30" descr="http://cdn.history.com/sites/2/2013/07/Swamp_People_After_the_Hunt_About_Bruce-E.jpeg">
          <a:extLst>
            <a:ext uri="{FF2B5EF4-FFF2-40B4-BE49-F238E27FC236}">
              <a16:creationId xmlns:a16="http://schemas.microsoft.com/office/drawing/2014/main" id="{641F370B-38FD-45A4-9E53-87E85DEDD5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3001625"/>
          <a:ext cx="6534150" cy="3667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</xdr:col>
      <xdr:colOff>304800</xdr:colOff>
      <xdr:row>3</xdr:row>
      <xdr:rowOff>104775</xdr:rowOff>
    </xdr:to>
    <xdr:sp macro="" textlink="">
      <xdr:nvSpPr>
        <xdr:cNvPr id="14338" name="AutoShape 2" descr="http://g.espncdn.com/lm-static/fhl/images/default_logos/8.svg">
          <a:extLst>
            <a:ext uri="{FF2B5EF4-FFF2-40B4-BE49-F238E27FC236}">
              <a16:creationId xmlns:a16="http://schemas.microsoft.com/office/drawing/2014/main" id="{CB11E009-78FC-4D7D-8492-23C4FA0E0858}"/>
            </a:ext>
          </a:extLst>
        </xdr:cNvPr>
        <xdr:cNvSpPr>
          <a:spLocks noChangeAspect="1" noChangeArrowheads="1"/>
        </xdr:cNvSpPr>
      </xdr:nvSpPr>
      <xdr:spPr bwMode="auto">
        <a:xfrm>
          <a:off x="609600" y="590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304800</xdr:colOff>
      <xdr:row>4</xdr:row>
      <xdr:rowOff>104775</xdr:rowOff>
    </xdr:to>
    <xdr:sp macro="" textlink="">
      <xdr:nvSpPr>
        <xdr:cNvPr id="14339" name="AutoShape 3" descr="http://g.espncdn.com/lm-static/logo-packs/core/OldTimeMickeyAndFriends/Hockey_Mickey.svg">
          <a:extLst>
            <a:ext uri="{FF2B5EF4-FFF2-40B4-BE49-F238E27FC236}">
              <a16:creationId xmlns:a16="http://schemas.microsoft.com/office/drawing/2014/main" id="{FD9AB7CF-EF67-4616-A3EF-A70850703D89}"/>
            </a:ext>
          </a:extLst>
        </xdr:cNvPr>
        <xdr:cNvSpPr>
          <a:spLocks noChangeAspect="1" noChangeArrowheads="1"/>
        </xdr:cNvSpPr>
      </xdr:nvSpPr>
      <xdr:spPr bwMode="auto">
        <a:xfrm>
          <a:off x="609600" y="990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304800</xdr:colOff>
      <xdr:row>11</xdr:row>
      <xdr:rowOff>104775</xdr:rowOff>
    </xdr:to>
    <xdr:sp macro="" textlink="">
      <xdr:nvSpPr>
        <xdr:cNvPr id="14346" name="AutoShape 10" descr="http://g.espncdn.com/lm-static/logo-packs/fhl/AtTheArena-RobbHarskamp/Hockey_At_The_Arena-14.svg">
          <a:extLst>
            <a:ext uri="{FF2B5EF4-FFF2-40B4-BE49-F238E27FC236}">
              <a16:creationId xmlns:a16="http://schemas.microsoft.com/office/drawing/2014/main" id="{00B95417-E2B2-4E7A-819D-B8C3E8CB5254}"/>
            </a:ext>
          </a:extLst>
        </xdr:cNvPr>
        <xdr:cNvSpPr>
          <a:spLocks noChangeAspect="1" noChangeArrowheads="1"/>
        </xdr:cNvSpPr>
      </xdr:nvSpPr>
      <xdr:spPr bwMode="auto">
        <a:xfrm>
          <a:off x="609600" y="3819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304800</xdr:colOff>
      <xdr:row>14</xdr:row>
      <xdr:rowOff>104775</xdr:rowOff>
    </xdr:to>
    <xdr:sp macro="" textlink="">
      <xdr:nvSpPr>
        <xdr:cNvPr id="14349" name="AutoShape 13" descr="http://g.espncdn.com/lm-app/lm/img/shell/shield-FHL.svg">
          <a:extLst>
            <a:ext uri="{FF2B5EF4-FFF2-40B4-BE49-F238E27FC236}">
              <a16:creationId xmlns:a16="http://schemas.microsoft.com/office/drawing/2014/main" id="{2F876C7D-0E47-4EDD-B476-7C12580F4E46}"/>
            </a:ext>
          </a:extLst>
        </xdr:cNvPr>
        <xdr:cNvSpPr>
          <a:spLocks noChangeAspect="1" noChangeArrowheads="1"/>
        </xdr:cNvSpPr>
      </xdr:nvSpPr>
      <xdr:spPr bwMode="auto">
        <a:xfrm>
          <a:off x="609600" y="510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304800</xdr:colOff>
      <xdr:row>15</xdr:row>
      <xdr:rowOff>104775</xdr:rowOff>
    </xdr:to>
    <xdr:sp macro="" textlink="">
      <xdr:nvSpPr>
        <xdr:cNvPr id="14350" name="AutoShape 14" descr="http://g.espncdn.com/lm-app/lm/img/shell/shield-FHL.svg">
          <a:extLst>
            <a:ext uri="{FF2B5EF4-FFF2-40B4-BE49-F238E27FC236}">
              <a16:creationId xmlns:a16="http://schemas.microsoft.com/office/drawing/2014/main" id="{61B398E2-A988-46FB-857C-AAD2102C9456}"/>
            </a:ext>
          </a:extLst>
        </xdr:cNvPr>
        <xdr:cNvSpPr>
          <a:spLocks noChangeAspect="1" noChangeArrowheads="1"/>
        </xdr:cNvSpPr>
      </xdr:nvSpPr>
      <xdr:spPr bwMode="auto">
        <a:xfrm>
          <a:off x="609600" y="5534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304800</xdr:colOff>
      <xdr:row>37</xdr:row>
      <xdr:rowOff>104775</xdr:rowOff>
    </xdr:to>
    <xdr:sp macro="" textlink="">
      <xdr:nvSpPr>
        <xdr:cNvPr id="14353" name="AutoShape 17" descr="http://g.espncdn.com/lm-static/fhl/images/default_logos/8.svg">
          <a:extLst>
            <a:ext uri="{FF2B5EF4-FFF2-40B4-BE49-F238E27FC236}">
              <a16:creationId xmlns:a16="http://schemas.microsoft.com/office/drawing/2014/main" id="{803C4197-8AD8-44ED-BC69-E119BAB21FC8}"/>
            </a:ext>
          </a:extLst>
        </xdr:cNvPr>
        <xdr:cNvSpPr>
          <a:spLocks noChangeAspect="1" noChangeArrowheads="1"/>
        </xdr:cNvSpPr>
      </xdr:nvSpPr>
      <xdr:spPr bwMode="auto">
        <a:xfrm>
          <a:off x="609600" y="762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304800</xdr:colOff>
      <xdr:row>39</xdr:row>
      <xdr:rowOff>104775</xdr:rowOff>
    </xdr:to>
    <xdr:sp macro="" textlink="">
      <xdr:nvSpPr>
        <xdr:cNvPr id="14354" name="AutoShape 18" descr="http://g.espncdn.com/lm-static/logo-packs/core/OldTimeMickeyAndFriends/Hockey_Mickey.svg">
          <a:extLst>
            <a:ext uri="{FF2B5EF4-FFF2-40B4-BE49-F238E27FC236}">
              <a16:creationId xmlns:a16="http://schemas.microsoft.com/office/drawing/2014/main" id="{6C73D888-E33A-4B64-B70F-467E6BA3F975}"/>
            </a:ext>
          </a:extLst>
        </xdr:cNvPr>
        <xdr:cNvSpPr>
          <a:spLocks noChangeAspect="1" noChangeArrowheads="1"/>
        </xdr:cNvSpPr>
      </xdr:nvSpPr>
      <xdr:spPr bwMode="auto">
        <a:xfrm>
          <a:off x="609600" y="8020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304800</xdr:colOff>
      <xdr:row>53</xdr:row>
      <xdr:rowOff>95250</xdr:rowOff>
    </xdr:to>
    <xdr:sp macro="" textlink="">
      <xdr:nvSpPr>
        <xdr:cNvPr id="14361" name="AutoShape 25" descr="http://g.espncdn.com/lm-static/logo-packs/fhl/AtTheArena-RobbHarskamp/Hockey_At_The_Arena-14.svg">
          <a:extLst>
            <a:ext uri="{FF2B5EF4-FFF2-40B4-BE49-F238E27FC236}">
              <a16:creationId xmlns:a16="http://schemas.microsoft.com/office/drawing/2014/main" id="{247F675D-405F-4355-AB8C-BB0F5EB9DAA7}"/>
            </a:ext>
          </a:extLst>
        </xdr:cNvPr>
        <xdr:cNvSpPr>
          <a:spLocks noChangeAspect="1" noChangeArrowheads="1"/>
        </xdr:cNvSpPr>
      </xdr:nvSpPr>
      <xdr:spPr bwMode="auto">
        <a:xfrm>
          <a:off x="609600" y="10858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304800</xdr:colOff>
      <xdr:row>59</xdr:row>
      <xdr:rowOff>95250</xdr:rowOff>
    </xdr:to>
    <xdr:sp macro="" textlink="">
      <xdr:nvSpPr>
        <xdr:cNvPr id="14364" name="AutoShape 28" descr="http://g.espncdn.com/lm-app/lm/img/shell/shield-FHL.svg">
          <a:extLst>
            <a:ext uri="{FF2B5EF4-FFF2-40B4-BE49-F238E27FC236}">
              <a16:creationId xmlns:a16="http://schemas.microsoft.com/office/drawing/2014/main" id="{DAAC8DBA-A5AC-4476-BFA2-66B234DD8884}"/>
            </a:ext>
          </a:extLst>
        </xdr:cNvPr>
        <xdr:cNvSpPr>
          <a:spLocks noChangeAspect="1" noChangeArrowheads="1"/>
        </xdr:cNvSpPr>
      </xdr:nvSpPr>
      <xdr:spPr bwMode="auto">
        <a:xfrm>
          <a:off x="609600" y="12144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304800</xdr:colOff>
      <xdr:row>61</xdr:row>
      <xdr:rowOff>95250</xdr:rowOff>
    </xdr:to>
    <xdr:sp macro="" textlink="">
      <xdr:nvSpPr>
        <xdr:cNvPr id="14365" name="AutoShape 29" descr="http://g.espncdn.com/lm-app/lm/img/shell/shield-FHL.svg">
          <a:extLst>
            <a:ext uri="{FF2B5EF4-FFF2-40B4-BE49-F238E27FC236}">
              <a16:creationId xmlns:a16="http://schemas.microsoft.com/office/drawing/2014/main" id="{C304A1E9-929A-4283-A75D-FB05E43EC5E0}"/>
            </a:ext>
          </a:extLst>
        </xdr:cNvPr>
        <xdr:cNvSpPr>
          <a:spLocks noChangeAspect="1" noChangeArrowheads="1"/>
        </xdr:cNvSpPr>
      </xdr:nvSpPr>
      <xdr:spPr bwMode="auto">
        <a:xfrm>
          <a:off x="609600" y="1257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85725</xdr:colOff>
      <xdr:row>65</xdr:row>
      <xdr:rowOff>85725</xdr:rowOff>
    </xdr:from>
    <xdr:to>
      <xdr:col>6</xdr:col>
      <xdr:colOff>161925</xdr:colOff>
      <xdr:row>75</xdr:row>
      <xdr:rowOff>85725</xdr:rowOff>
    </xdr:to>
    <xdr:pic>
      <xdr:nvPicPr>
        <xdr:cNvPr id="31" name="Picture 30" descr="http://images5.fanpop.com/image/photos/31100000/Belchier-goon-31105201-200-200.jpg">
          <a:extLst>
            <a:ext uri="{FF2B5EF4-FFF2-40B4-BE49-F238E27FC236}">
              <a16:creationId xmlns:a16="http://schemas.microsoft.com/office/drawing/2014/main" id="{00A6C35B-EBF0-4037-BA60-1FBEBF7A6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3696950"/>
          <a:ext cx="1905000" cy="1905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304800</xdr:colOff>
      <xdr:row>2</xdr:row>
      <xdr:rowOff>114300</xdr:rowOff>
    </xdr:to>
    <xdr:sp macro="" textlink="">
      <xdr:nvSpPr>
        <xdr:cNvPr id="21505" name="AutoShape 1" descr="http://g.espncdn.com/lm-static/logo-packs/core/OldTimeMickeyAndFriends/Hockey_Mickey.svg">
          <a:extLst>
            <a:ext uri="{FF2B5EF4-FFF2-40B4-BE49-F238E27FC236}">
              <a16:creationId xmlns:a16="http://schemas.microsoft.com/office/drawing/2014/main" id="{08E50B64-8B52-47A8-89AB-7FD7F0D87F0F}"/>
            </a:ext>
          </a:extLst>
        </xdr:cNvPr>
        <xdr:cNvSpPr>
          <a:spLocks noChangeAspect="1" noChangeArrowheads="1"/>
        </xdr:cNvSpPr>
      </xdr:nvSpPr>
      <xdr:spPr bwMode="auto">
        <a:xfrm>
          <a:off x="609600" y="200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304800</xdr:colOff>
      <xdr:row>3</xdr:row>
      <xdr:rowOff>104775</xdr:rowOff>
    </xdr:to>
    <xdr:sp macro="" textlink="">
      <xdr:nvSpPr>
        <xdr:cNvPr id="21506" name="AutoShape 2" descr="http://g.espncdn.com/lm-static/fhl/images/default_logos/15.svg">
          <a:extLst>
            <a:ext uri="{FF2B5EF4-FFF2-40B4-BE49-F238E27FC236}">
              <a16:creationId xmlns:a16="http://schemas.microsoft.com/office/drawing/2014/main" id="{87B4EFA1-EDD9-478E-A3CF-97674DBDD4F9}"/>
            </a:ext>
          </a:extLst>
        </xdr:cNvPr>
        <xdr:cNvSpPr>
          <a:spLocks noChangeAspect="1" noChangeArrowheads="1"/>
        </xdr:cNvSpPr>
      </xdr:nvSpPr>
      <xdr:spPr bwMode="auto">
        <a:xfrm>
          <a:off x="609600" y="590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304800</xdr:colOff>
      <xdr:row>4</xdr:row>
      <xdr:rowOff>104775</xdr:rowOff>
    </xdr:to>
    <xdr:sp macro="" textlink="">
      <xdr:nvSpPr>
        <xdr:cNvPr id="21507" name="AutoShape 3" descr="http://g.espncdn.com/lm-static/fhl/images/default_logos/2.svg">
          <a:extLst>
            <a:ext uri="{FF2B5EF4-FFF2-40B4-BE49-F238E27FC236}">
              <a16:creationId xmlns:a16="http://schemas.microsoft.com/office/drawing/2014/main" id="{ABEAF089-4582-4607-AE93-268845BF6735}"/>
            </a:ext>
          </a:extLst>
        </xdr:cNvPr>
        <xdr:cNvSpPr>
          <a:spLocks noChangeAspect="1" noChangeArrowheads="1"/>
        </xdr:cNvSpPr>
      </xdr:nvSpPr>
      <xdr:spPr bwMode="auto">
        <a:xfrm>
          <a:off x="609600" y="990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304800</xdr:colOff>
      <xdr:row>5</xdr:row>
      <xdr:rowOff>104775</xdr:rowOff>
    </xdr:to>
    <xdr:sp macro="" textlink="">
      <xdr:nvSpPr>
        <xdr:cNvPr id="21508" name="AutoShape 4" descr="http://g.espncdn.com/lm-static/logo-packs/core/StarsAndFlames/stars_flames-12.svg">
          <a:extLst>
            <a:ext uri="{FF2B5EF4-FFF2-40B4-BE49-F238E27FC236}">
              <a16:creationId xmlns:a16="http://schemas.microsoft.com/office/drawing/2014/main" id="{034914FC-F980-4C5A-9056-E0C33D351645}"/>
            </a:ext>
          </a:extLst>
        </xdr:cNvPr>
        <xdr:cNvSpPr>
          <a:spLocks noChangeAspect="1" noChangeArrowheads="1"/>
        </xdr:cNvSpPr>
      </xdr:nvSpPr>
      <xdr:spPr bwMode="auto">
        <a:xfrm>
          <a:off x="609600" y="1390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304800</xdr:colOff>
      <xdr:row>6</xdr:row>
      <xdr:rowOff>104775</xdr:rowOff>
    </xdr:to>
    <xdr:sp macro="" textlink="">
      <xdr:nvSpPr>
        <xdr:cNvPr id="21509" name="AutoShape 5" descr="http://g.espncdn.com/lm-static/logo-packs/fhl/AtTheArena-RobbHarskamp/Hockey_At_The_Arena-10.svg">
          <a:extLst>
            <a:ext uri="{FF2B5EF4-FFF2-40B4-BE49-F238E27FC236}">
              <a16:creationId xmlns:a16="http://schemas.microsoft.com/office/drawing/2014/main" id="{59135B29-5495-4C8E-BB42-24460B652EF4}"/>
            </a:ext>
          </a:extLst>
        </xdr:cNvPr>
        <xdr:cNvSpPr>
          <a:spLocks noChangeAspect="1" noChangeArrowheads="1"/>
        </xdr:cNvSpPr>
      </xdr:nvSpPr>
      <xdr:spPr bwMode="auto">
        <a:xfrm>
          <a:off x="6096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304800</xdr:colOff>
      <xdr:row>8</xdr:row>
      <xdr:rowOff>104775</xdr:rowOff>
    </xdr:to>
    <xdr:sp macro="" textlink="">
      <xdr:nvSpPr>
        <xdr:cNvPr id="21511" name="AutoShape 7" descr="http://g.espncdn.com/lm-static/logo-packs/core/Mascots/mascots-1.svg">
          <a:extLst>
            <a:ext uri="{FF2B5EF4-FFF2-40B4-BE49-F238E27FC236}">
              <a16:creationId xmlns:a16="http://schemas.microsoft.com/office/drawing/2014/main" id="{CEDC42B3-95E1-4336-8CFA-4C0A479F4810}"/>
            </a:ext>
          </a:extLst>
        </xdr:cNvPr>
        <xdr:cNvSpPr>
          <a:spLocks noChangeAspect="1" noChangeArrowheads="1"/>
        </xdr:cNvSpPr>
      </xdr:nvSpPr>
      <xdr:spPr bwMode="auto">
        <a:xfrm>
          <a:off x="609600" y="2590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304800</xdr:colOff>
      <xdr:row>10</xdr:row>
      <xdr:rowOff>104775</xdr:rowOff>
    </xdr:to>
    <xdr:sp macro="" textlink="">
      <xdr:nvSpPr>
        <xdr:cNvPr id="21513" name="AutoShape 9" descr="http://g.espncdn.com/lm-static/fhl/images/default_logos/8.svg">
          <a:extLst>
            <a:ext uri="{FF2B5EF4-FFF2-40B4-BE49-F238E27FC236}">
              <a16:creationId xmlns:a16="http://schemas.microsoft.com/office/drawing/2014/main" id="{877E9B25-5FD4-4C0C-9817-2D770218B050}"/>
            </a:ext>
          </a:extLst>
        </xdr:cNvPr>
        <xdr:cNvSpPr>
          <a:spLocks noChangeAspect="1" noChangeArrowheads="1"/>
        </xdr:cNvSpPr>
      </xdr:nvSpPr>
      <xdr:spPr bwMode="auto">
        <a:xfrm>
          <a:off x="609600" y="3390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304800</xdr:colOff>
      <xdr:row>11</xdr:row>
      <xdr:rowOff>104775</xdr:rowOff>
    </xdr:to>
    <xdr:sp macro="" textlink="">
      <xdr:nvSpPr>
        <xdr:cNvPr id="21514" name="AutoShape 10" descr="http://g.espncdn.com/lm-static/fhl/images/default_logos/11.svg">
          <a:extLst>
            <a:ext uri="{FF2B5EF4-FFF2-40B4-BE49-F238E27FC236}">
              <a16:creationId xmlns:a16="http://schemas.microsoft.com/office/drawing/2014/main" id="{CF0D6F54-2C07-4D0C-9119-9355690D9C15}"/>
            </a:ext>
          </a:extLst>
        </xdr:cNvPr>
        <xdr:cNvSpPr>
          <a:spLocks noChangeAspect="1" noChangeArrowheads="1"/>
        </xdr:cNvSpPr>
      </xdr:nvSpPr>
      <xdr:spPr bwMode="auto">
        <a:xfrm>
          <a:off x="609600" y="3819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304800</xdr:colOff>
      <xdr:row>12</xdr:row>
      <xdr:rowOff>104775</xdr:rowOff>
    </xdr:to>
    <xdr:sp macro="" textlink="">
      <xdr:nvSpPr>
        <xdr:cNvPr id="21515" name="AutoShape 11" descr="http://g.espncdn.com/lm-static/logo-packs/core/TeamMascots-RobbHarskamp/Team_Mascots-01.svg">
          <a:extLst>
            <a:ext uri="{FF2B5EF4-FFF2-40B4-BE49-F238E27FC236}">
              <a16:creationId xmlns:a16="http://schemas.microsoft.com/office/drawing/2014/main" id="{C3DD502C-46E4-4F25-9D53-D565723CD10B}"/>
            </a:ext>
          </a:extLst>
        </xdr:cNvPr>
        <xdr:cNvSpPr>
          <a:spLocks noChangeAspect="1" noChangeArrowheads="1"/>
        </xdr:cNvSpPr>
      </xdr:nvSpPr>
      <xdr:spPr bwMode="auto">
        <a:xfrm>
          <a:off x="609600" y="4248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304800</xdr:colOff>
      <xdr:row>13</xdr:row>
      <xdr:rowOff>104775</xdr:rowOff>
    </xdr:to>
    <xdr:sp macro="" textlink="">
      <xdr:nvSpPr>
        <xdr:cNvPr id="21516" name="AutoShape 12" descr="http://g.espncdn.com/lm-static/fhl/images/default_logos/7.svg">
          <a:extLst>
            <a:ext uri="{FF2B5EF4-FFF2-40B4-BE49-F238E27FC236}">
              <a16:creationId xmlns:a16="http://schemas.microsoft.com/office/drawing/2014/main" id="{141B96D1-A45E-42AD-B9B0-013EB71ED7FE}"/>
            </a:ext>
          </a:extLst>
        </xdr:cNvPr>
        <xdr:cNvSpPr>
          <a:spLocks noChangeAspect="1" noChangeArrowheads="1"/>
        </xdr:cNvSpPr>
      </xdr:nvSpPr>
      <xdr:spPr bwMode="auto">
        <a:xfrm>
          <a:off x="609600" y="467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304800</xdr:colOff>
      <xdr:row>14</xdr:row>
      <xdr:rowOff>104775</xdr:rowOff>
    </xdr:to>
    <xdr:sp macro="" textlink="">
      <xdr:nvSpPr>
        <xdr:cNvPr id="21517" name="AutoShape 13" descr="http://g.espncdn.com/lm-static/logo-packs/core/StadiumFoods-ESPN/stadium-foods_beer.svg">
          <a:extLst>
            <a:ext uri="{FF2B5EF4-FFF2-40B4-BE49-F238E27FC236}">
              <a16:creationId xmlns:a16="http://schemas.microsoft.com/office/drawing/2014/main" id="{5751D090-841B-4B84-A435-135865033EC8}"/>
            </a:ext>
          </a:extLst>
        </xdr:cNvPr>
        <xdr:cNvSpPr>
          <a:spLocks noChangeAspect="1" noChangeArrowheads="1"/>
        </xdr:cNvSpPr>
      </xdr:nvSpPr>
      <xdr:spPr bwMode="auto">
        <a:xfrm>
          <a:off x="609600" y="510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304800</xdr:colOff>
      <xdr:row>15</xdr:row>
      <xdr:rowOff>104775</xdr:rowOff>
    </xdr:to>
    <xdr:sp macro="" textlink="">
      <xdr:nvSpPr>
        <xdr:cNvPr id="21518" name="AutoShape 14" descr="http://g.espncdn.com/lm-static/fhl/images/default_logos/17.svg">
          <a:extLst>
            <a:ext uri="{FF2B5EF4-FFF2-40B4-BE49-F238E27FC236}">
              <a16:creationId xmlns:a16="http://schemas.microsoft.com/office/drawing/2014/main" id="{7DBEF960-8164-4041-97BC-5DFAA17A6963}"/>
            </a:ext>
          </a:extLst>
        </xdr:cNvPr>
        <xdr:cNvSpPr>
          <a:spLocks noChangeAspect="1" noChangeArrowheads="1"/>
        </xdr:cNvSpPr>
      </xdr:nvSpPr>
      <xdr:spPr bwMode="auto">
        <a:xfrm>
          <a:off x="609600" y="5534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304800</xdr:colOff>
      <xdr:row>16</xdr:row>
      <xdr:rowOff>104775</xdr:rowOff>
    </xdr:to>
    <xdr:sp macro="" textlink="">
      <xdr:nvSpPr>
        <xdr:cNvPr id="21519" name="AutoShape 15" descr="http://g.espncdn.com/lm-static/logo-packs/core/ESPN_Avengers_Pack/5-ESPN_AVG_Black_Panther-01.svg">
          <a:extLst>
            <a:ext uri="{FF2B5EF4-FFF2-40B4-BE49-F238E27FC236}">
              <a16:creationId xmlns:a16="http://schemas.microsoft.com/office/drawing/2014/main" id="{C633A03D-5CFC-4EFE-AE69-7E6710908C11}"/>
            </a:ext>
          </a:extLst>
        </xdr:cNvPr>
        <xdr:cNvSpPr>
          <a:spLocks noChangeAspect="1" noChangeArrowheads="1"/>
        </xdr:cNvSpPr>
      </xdr:nvSpPr>
      <xdr:spPr bwMode="auto">
        <a:xfrm>
          <a:off x="609600" y="5962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304800</xdr:colOff>
      <xdr:row>35</xdr:row>
      <xdr:rowOff>104775</xdr:rowOff>
    </xdr:to>
    <xdr:sp macro="" textlink="">
      <xdr:nvSpPr>
        <xdr:cNvPr id="21520" name="AutoShape 16" descr="http://g.espncdn.com/lm-static/logo-packs/core/OldTimeMickeyAndFriends/Hockey_Mickey.svg">
          <a:extLst>
            <a:ext uri="{FF2B5EF4-FFF2-40B4-BE49-F238E27FC236}">
              <a16:creationId xmlns:a16="http://schemas.microsoft.com/office/drawing/2014/main" id="{72BAB089-2F55-435B-93F6-F77D7BE31C12}"/>
            </a:ext>
          </a:extLst>
        </xdr:cNvPr>
        <xdr:cNvSpPr>
          <a:spLocks noChangeAspect="1" noChangeArrowheads="1"/>
        </xdr:cNvSpPr>
      </xdr:nvSpPr>
      <xdr:spPr bwMode="auto">
        <a:xfrm>
          <a:off x="609600" y="7219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304800</xdr:colOff>
      <xdr:row>37</xdr:row>
      <xdr:rowOff>104775</xdr:rowOff>
    </xdr:to>
    <xdr:sp macro="" textlink="">
      <xdr:nvSpPr>
        <xdr:cNvPr id="21521" name="AutoShape 17" descr="http://g.espncdn.com/lm-static/fhl/images/default_logos/15.svg">
          <a:extLst>
            <a:ext uri="{FF2B5EF4-FFF2-40B4-BE49-F238E27FC236}">
              <a16:creationId xmlns:a16="http://schemas.microsoft.com/office/drawing/2014/main" id="{9835E1D9-5F83-4262-BB19-902EB6889213}"/>
            </a:ext>
          </a:extLst>
        </xdr:cNvPr>
        <xdr:cNvSpPr>
          <a:spLocks noChangeAspect="1" noChangeArrowheads="1"/>
        </xdr:cNvSpPr>
      </xdr:nvSpPr>
      <xdr:spPr bwMode="auto">
        <a:xfrm>
          <a:off x="609600" y="762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304800</xdr:colOff>
      <xdr:row>39</xdr:row>
      <xdr:rowOff>104775</xdr:rowOff>
    </xdr:to>
    <xdr:sp macro="" textlink="">
      <xdr:nvSpPr>
        <xdr:cNvPr id="21522" name="AutoShape 18" descr="http://g.espncdn.com/lm-static/fhl/images/default_logos/2.svg">
          <a:extLst>
            <a:ext uri="{FF2B5EF4-FFF2-40B4-BE49-F238E27FC236}">
              <a16:creationId xmlns:a16="http://schemas.microsoft.com/office/drawing/2014/main" id="{36368092-8871-4EA2-BBE2-E870645AEA62}"/>
            </a:ext>
          </a:extLst>
        </xdr:cNvPr>
        <xdr:cNvSpPr>
          <a:spLocks noChangeAspect="1" noChangeArrowheads="1"/>
        </xdr:cNvSpPr>
      </xdr:nvSpPr>
      <xdr:spPr bwMode="auto">
        <a:xfrm>
          <a:off x="609600" y="8020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304800</xdr:colOff>
      <xdr:row>41</xdr:row>
      <xdr:rowOff>104775</xdr:rowOff>
    </xdr:to>
    <xdr:sp macro="" textlink="">
      <xdr:nvSpPr>
        <xdr:cNvPr id="21523" name="AutoShape 19" descr="http://g.espncdn.com/lm-static/logo-packs/core/StarsAndFlames/stars_flames-12.svg">
          <a:extLst>
            <a:ext uri="{FF2B5EF4-FFF2-40B4-BE49-F238E27FC236}">
              <a16:creationId xmlns:a16="http://schemas.microsoft.com/office/drawing/2014/main" id="{F0AF251C-129C-4DAD-8B22-F914C318E7D2}"/>
            </a:ext>
          </a:extLst>
        </xdr:cNvPr>
        <xdr:cNvSpPr>
          <a:spLocks noChangeAspect="1" noChangeArrowheads="1"/>
        </xdr:cNvSpPr>
      </xdr:nvSpPr>
      <xdr:spPr bwMode="auto">
        <a:xfrm>
          <a:off x="609600" y="8420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304800</xdr:colOff>
      <xdr:row>43</xdr:row>
      <xdr:rowOff>104775</xdr:rowOff>
    </xdr:to>
    <xdr:sp macro="" textlink="">
      <xdr:nvSpPr>
        <xdr:cNvPr id="21524" name="AutoShape 20" descr="http://g.espncdn.com/lm-static/logo-packs/fhl/AtTheArena-RobbHarskamp/Hockey_At_The_Arena-10.svg">
          <a:extLst>
            <a:ext uri="{FF2B5EF4-FFF2-40B4-BE49-F238E27FC236}">
              <a16:creationId xmlns:a16="http://schemas.microsoft.com/office/drawing/2014/main" id="{BF096AC9-D3A2-45E8-AFAE-6FA052576576}"/>
            </a:ext>
          </a:extLst>
        </xdr:cNvPr>
        <xdr:cNvSpPr>
          <a:spLocks noChangeAspect="1" noChangeArrowheads="1"/>
        </xdr:cNvSpPr>
      </xdr:nvSpPr>
      <xdr:spPr bwMode="auto">
        <a:xfrm>
          <a:off x="609600" y="8820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44</xdr:row>
      <xdr:rowOff>0</xdr:rowOff>
    </xdr:from>
    <xdr:to>
      <xdr:col>4</xdr:col>
      <xdr:colOff>552450</xdr:colOff>
      <xdr:row>55</xdr:row>
      <xdr:rowOff>104775</xdr:rowOff>
    </xdr:to>
    <xdr:pic>
      <xdr:nvPicPr>
        <xdr:cNvPr id="22" name="Picture 21" descr="http://www.nhlhockeyonline.com/mod/profile_photo/img8a4e.jpg?id=22460&amp;constraint1=w&amp;size1=250">
          <a:extLst>
            <a:ext uri="{FF2B5EF4-FFF2-40B4-BE49-F238E27FC236}">
              <a16:creationId xmlns:a16="http://schemas.microsoft.com/office/drawing/2014/main" id="{37F7EC8B-D90A-48B3-BB6C-0478B31572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9220200"/>
          <a:ext cx="2381250" cy="2381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46</xdr:row>
      <xdr:rowOff>0</xdr:rowOff>
    </xdr:from>
    <xdr:to>
      <xdr:col>4</xdr:col>
      <xdr:colOff>266700</xdr:colOff>
      <xdr:row>55</xdr:row>
      <xdr:rowOff>85725</xdr:rowOff>
    </xdr:to>
    <xdr:pic>
      <xdr:nvPicPr>
        <xdr:cNvPr id="23" name="Picture 22" descr="https://i.imgur.com/SSSj4xq.jpg">
          <a:extLst>
            <a:ext uri="{FF2B5EF4-FFF2-40B4-BE49-F238E27FC236}">
              <a16:creationId xmlns:a16="http://schemas.microsoft.com/office/drawing/2014/main" id="{4001CE58-6482-44FC-A8A8-154CA9DC5E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9620250"/>
          <a:ext cx="2095500" cy="1962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304800</xdr:colOff>
      <xdr:row>49</xdr:row>
      <xdr:rowOff>114300</xdr:rowOff>
    </xdr:to>
    <xdr:sp macro="" textlink="">
      <xdr:nvSpPr>
        <xdr:cNvPr id="21527" name="AutoShape 23" descr="http://g.espncdn.com/lm-static/logo-packs/core/Mascots/mascots-1.svg">
          <a:extLst>
            <a:ext uri="{FF2B5EF4-FFF2-40B4-BE49-F238E27FC236}">
              <a16:creationId xmlns:a16="http://schemas.microsoft.com/office/drawing/2014/main" id="{313D7191-2B75-423D-B736-44C728242420}"/>
            </a:ext>
          </a:extLst>
        </xdr:cNvPr>
        <xdr:cNvSpPr>
          <a:spLocks noChangeAspect="1" noChangeArrowheads="1"/>
        </xdr:cNvSpPr>
      </xdr:nvSpPr>
      <xdr:spPr bwMode="auto">
        <a:xfrm>
          <a:off x="609600" y="10020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304800</xdr:colOff>
      <xdr:row>51</xdr:row>
      <xdr:rowOff>95250</xdr:rowOff>
    </xdr:to>
    <xdr:sp macro="" textlink="">
      <xdr:nvSpPr>
        <xdr:cNvPr id="21528" name="AutoShape 24" descr="http://g.espncdn.com/lm-static/fhl/images/default_logos/8.svg">
          <a:extLst>
            <a:ext uri="{FF2B5EF4-FFF2-40B4-BE49-F238E27FC236}">
              <a16:creationId xmlns:a16="http://schemas.microsoft.com/office/drawing/2014/main" id="{2506681F-DE59-41A3-B239-CACFE543B225}"/>
            </a:ext>
          </a:extLst>
        </xdr:cNvPr>
        <xdr:cNvSpPr>
          <a:spLocks noChangeAspect="1" noChangeArrowheads="1"/>
        </xdr:cNvSpPr>
      </xdr:nvSpPr>
      <xdr:spPr bwMode="auto">
        <a:xfrm>
          <a:off x="609600" y="10429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304800</xdr:colOff>
      <xdr:row>53</xdr:row>
      <xdr:rowOff>95250</xdr:rowOff>
    </xdr:to>
    <xdr:sp macro="" textlink="">
      <xdr:nvSpPr>
        <xdr:cNvPr id="21529" name="AutoShape 25" descr="http://g.espncdn.com/lm-static/fhl/images/default_logos/11.svg">
          <a:extLst>
            <a:ext uri="{FF2B5EF4-FFF2-40B4-BE49-F238E27FC236}">
              <a16:creationId xmlns:a16="http://schemas.microsoft.com/office/drawing/2014/main" id="{7021213E-576E-4C08-BF93-660E0BAB8A1C}"/>
            </a:ext>
          </a:extLst>
        </xdr:cNvPr>
        <xdr:cNvSpPr>
          <a:spLocks noChangeAspect="1" noChangeArrowheads="1"/>
        </xdr:cNvSpPr>
      </xdr:nvSpPr>
      <xdr:spPr bwMode="auto">
        <a:xfrm>
          <a:off x="609600" y="10858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304800</xdr:colOff>
      <xdr:row>55</xdr:row>
      <xdr:rowOff>95250</xdr:rowOff>
    </xdr:to>
    <xdr:sp macro="" textlink="">
      <xdr:nvSpPr>
        <xdr:cNvPr id="21530" name="AutoShape 26" descr="http://g.espncdn.com/lm-static/logo-packs/core/TeamMascots-RobbHarskamp/Team_Mascots-01.svg">
          <a:extLst>
            <a:ext uri="{FF2B5EF4-FFF2-40B4-BE49-F238E27FC236}">
              <a16:creationId xmlns:a16="http://schemas.microsoft.com/office/drawing/2014/main" id="{20B563E1-3EA1-4758-BBD3-D6A527A5E156}"/>
            </a:ext>
          </a:extLst>
        </xdr:cNvPr>
        <xdr:cNvSpPr>
          <a:spLocks noChangeAspect="1" noChangeArrowheads="1"/>
        </xdr:cNvSpPr>
      </xdr:nvSpPr>
      <xdr:spPr bwMode="auto">
        <a:xfrm>
          <a:off x="609600" y="11287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304800</xdr:colOff>
      <xdr:row>57</xdr:row>
      <xdr:rowOff>95250</xdr:rowOff>
    </xdr:to>
    <xdr:sp macro="" textlink="">
      <xdr:nvSpPr>
        <xdr:cNvPr id="21531" name="AutoShape 27" descr="http://g.espncdn.com/lm-static/fhl/images/default_logos/7.svg">
          <a:extLst>
            <a:ext uri="{FF2B5EF4-FFF2-40B4-BE49-F238E27FC236}">
              <a16:creationId xmlns:a16="http://schemas.microsoft.com/office/drawing/2014/main" id="{CBE0194D-A16C-4953-A03C-D9436904F75B}"/>
            </a:ext>
          </a:extLst>
        </xdr:cNvPr>
        <xdr:cNvSpPr>
          <a:spLocks noChangeAspect="1" noChangeArrowheads="1"/>
        </xdr:cNvSpPr>
      </xdr:nvSpPr>
      <xdr:spPr bwMode="auto">
        <a:xfrm>
          <a:off x="609600" y="1171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304800</xdr:colOff>
      <xdr:row>59</xdr:row>
      <xdr:rowOff>95250</xdr:rowOff>
    </xdr:to>
    <xdr:sp macro="" textlink="">
      <xdr:nvSpPr>
        <xdr:cNvPr id="21532" name="AutoShape 28" descr="http://g.espncdn.com/lm-static/logo-packs/core/StadiumFoods-ESPN/stadium-foods_beer.svg">
          <a:extLst>
            <a:ext uri="{FF2B5EF4-FFF2-40B4-BE49-F238E27FC236}">
              <a16:creationId xmlns:a16="http://schemas.microsoft.com/office/drawing/2014/main" id="{D1E871C3-F4AC-4B9F-A178-3DD11A36A7D0}"/>
            </a:ext>
          </a:extLst>
        </xdr:cNvPr>
        <xdr:cNvSpPr>
          <a:spLocks noChangeAspect="1" noChangeArrowheads="1"/>
        </xdr:cNvSpPr>
      </xdr:nvSpPr>
      <xdr:spPr bwMode="auto">
        <a:xfrm>
          <a:off x="609600" y="12144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304800</xdr:colOff>
      <xdr:row>61</xdr:row>
      <xdr:rowOff>95250</xdr:rowOff>
    </xdr:to>
    <xdr:sp macro="" textlink="">
      <xdr:nvSpPr>
        <xdr:cNvPr id="21533" name="AutoShape 29" descr="http://g.espncdn.com/lm-static/fhl/images/default_logos/17.svg">
          <a:extLst>
            <a:ext uri="{FF2B5EF4-FFF2-40B4-BE49-F238E27FC236}">
              <a16:creationId xmlns:a16="http://schemas.microsoft.com/office/drawing/2014/main" id="{B8D99228-78B2-41A5-B6B6-649277215152}"/>
            </a:ext>
          </a:extLst>
        </xdr:cNvPr>
        <xdr:cNvSpPr>
          <a:spLocks noChangeAspect="1" noChangeArrowheads="1"/>
        </xdr:cNvSpPr>
      </xdr:nvSpPr>
      <xdr:spPr bwMode="auto">
        <a:xfrm>
          <a:off x="609600" y="1257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304800</xdr:colOff>
      <xdr:row>63</xdr:row>
      <xdr:rowOff>95250</xdr:rowOff>
    </xdr:to>
    <xdr:sp macro="" textlink="">
      <xdr:nvSpPr>
        <xdr:cNvPr id="21534" name="AutoShape 30" descr="http://g.espncdn.com/lm-static/logo-packs/core/ESPN_Avengers_Pack/5-ESPN_AVG_Black_Panther-01.svg">
          <a:extLst>
            <a:ext uri="{FF2B5EF4-FFF2-40B4-BE49-F238E27FC236}">
              <a16:creationId xmlns:a16="http://schemas.microsoft.com/office/drawing/2014/main" id="{BDAF52CA-40C0-4C87-A8CC-2E2DCE7762BD}"/>
            </a:ext>
          </a:extLst>
        </xdr:cNvPr>
        <xdr:cNvSpPr>
          <a:spLocks noChangeAspect="1" noChangeArrowheads="1"/>
        </xdr:cNvSpPr>
      </xdr:nvSpPr>
      <xdr:spPr bwMode="auto">
        <a:xfrm>
          <a:off x="609600" y="13001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304800</xdr:colOff>
      <xdr:row>2</xdr:row>
      <xdr:rowOff>114300</xdr:rowOff>
    </xdr:to>
    <xdr:sp macro="" textlink="">
      <xdr:nvSpPr>
        <xdr:cNvPr id="22559" name="AutoShape 31" descr="http://g.espncdn.com/lm-static/fhl/images/default_logos/4.svg">
          <a:extLst>
            <a:ext uri="{FF2B5EF4-FFF2-40B4-BE49-F238E27FC236}">
              <a16:creationId xmlns:a16="http://schemas.microsoft.com/office/drawing/2014/main" id="{A7C370F6-B584-4B38-AABA-3F8B12681B6F}"/>
            </a:ext>
          </a:extLst>
        </xdr:cNvPr>
        <xdr:cNvSpPr>
          <a:spLocks noChangeAspect="1" noChangeArrowheads="1"/>
        </xdr:cNvSpPr>
      </xdr:nvSpPr>
      <xdr:spPr bwMode="auto">
        <a:xfrm>
          <a:off x="609600" y="200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304800</xdr:colOff>
      <xdr:row>3</xdr:row>
      <xdr:rowOff>104775</xdr:rowOff>
    </xdr:to>
    <xdr:sp macro="" textlink="">
      <xdr:nvSpPr>
        <xdr:cNvPr id="22560" name="AutoShape 32" descr="http://g.espncdn.com/lm-static/fhl/images/default_logos/11.svg">
          <a:extLst>
            <a:ext uri="{FF2B5EF4-FFF2-40B4-BE49-F238E27FC236}">
              <a16:creationId xmlns:a16="http://schemas.microsoft.com/office/drawing/2014/main" id="{E604D304-7E7A-4261-9775-E88EDE032874}"/>
            </a:ext>
          </a:extLst>
        </xdr:cNvPr>
        <xdr:cNvSpPr>
          <a:spLocks noChangeAspect="1" noChangeArrowheads="1"/>
        </xdr:cNvSpPr>
      </xdr:nvSpPr>
      <xdr:spPr bwMode="auto">
        <a:xfrm>
          <a:off x="609600" y="590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304800</xdr:colOff>
      <xdr:row>5</xdr:row>
      <xdr:rowOff>104775</xdr:rowOff>
    </xdr:to>
    <xdr:sp macro="" textlink="">
      <xdr:nvSpPr>
        <xdr:cNvPr id="22562" name="AutoShape 34" descr="http://g.espncdn.com/lm-static/fhl/images/default_logos/7.svg">
          <a:extLst>
            <a:ext uri="{FF2B5EF4-FFF2-40B4-BE49-F238E27FC236}">
              <a16:creationId xmlns:a16="http://schemas.microsoft.com/office/drawing/2014/main" id="{2FE7731E-9DEF-482A-8916-9C7C30907E14}"/>
            </a:ext>
          </a:extLst>
        </xdr:cNvPr>
        <xdr:cNvSpPr>
          <a:spLocks noChangeAspect="1" noChangeArrowheads="1"/>
        </xdr:cNvSpPr>
      </xdr:nvSpPr>
      <xdr:spPr bwMode="auto">
        <a:xfrm>
          <a:off x="609600" y="1390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304800</xdr:colOff>
      <xdr:row>6</xdr:row>
      <xdr:rowOff>104775</xdr:rowOff>
    </xdr:to>
    <xdr:sp macro="" textlink="">
      <xdr:nvSpPr>
        <xdr:cNvPr id="22563" name="AutoShape 35" descr="http://g.espncdn.com/lm-static/logo-packs/core/Mascots/mascots-6.svg">
          <a:extLst>
            <a:ext uri="{FF2B5EF4-FFF2-40B4-BE49-F238E27FC236}">
              <a16:creationId xmlns:a16="http://schemas.microsoft.com/office/drawing/2014/main" id="{C0EF4707-83B2-4A2E-9D74-0FA45CBB2C68}"/>
            </a:ext>
          </a:extLst>
        </xdr:cNvPr>
        <xdr:cNvSpPr>
          <a:spLocks noChangeAspect="1" noChangeArrowheads="1"/>
        </xdr:cNvSpPr>
      </xdr:nvSpPr>
      <xdr:spPr bwMode="auto">
        <a:xfrm>
          <a:off x="6096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304800</xdr:colOff>
      <xdr:row>10</xdr:row>
      <xdr:rowOff>104775</xdr:rowOff>
    </xdr:to>
    <xdr:sp macro="" textlink="">
      <xdr:nvSpPr>
        <xdr:cNvPr id="22567" name="AutoShape 39" descr="http://g.espncdn.com/lm-static/fhl/images/default_logos/8.svg">
          <a:extLst>
            <a:ext uri="{FF2B5EF4-FFF2-40B4-BE49-F238E27FC236}">
              <a16:creationId xmlns:a16="http://schemas.microsoft.com/office/drawing/2014/main" id="{78DD3815-C565-4991-B067-CCF01D25BFB0}"/>
            </a:ext>
          </a:extLst>
        </xdr:cNvPr>
        <xdr:cNvSpPr>
          <a:spLocks noChangeAspect="1" noChangeArrowheads="1"/>
        </xdr:cNvSpPr>
      </xdr:nvSpPr>
      <xdr:spPr bwMode="auto">
        <a:xfrm>
          <a:off x="609600" y="3390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304800</xdr:colOff>
      <xdr:row>11</xdr:row>
      <xdr:rowOff>104775</xdr:rowOff>
    </xdr:to>
    <xdr:sp macro="" textlink="">
      <xdr:nvSpPr>
        <xdr:cNvPr id="22568" name="AutoShape 40" descr="http://g.espncdn.com/lm-app/lm/img/shell/shield-FHL.svg">
          <a:extLst>
            <a:ext uri="{FF2B5EF4-FFF2-40B4-BE49-F238E27FC236}">
              <a16:creationId xmlns:a16="http://schemas.microsoft.com/office/drawing/2014/main" id="{206AD929-A831-4FB0-B1ED-EE3CFF9EA90F}"/>
            </a:ext>
          </a:extLst>
        </xdr:cNvPr>
        <xdr:cNvSpPr>
          <a:spLocks noChangeAspect="1" noChangeArrowheads="1"/>
        </xdr:cNvSpPr>
      </xdr:nvSpPr>
      <xdr:spPr bwMode="auto">
        <a:xfrm>
          <a:off x="609600" y="3819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21</xdr:col>
      <xdr:colOff>0</xdr:colOff>
      <xdr:row>58</xdr:row>
      <xdr:rowOff>171450</xdr:rowOff>
    </xdr:to>
    <xdr:pic>
      <xdr:nvPicPr>
        <xdr:cNvPr id="42" name="Picture 41" descr="https://s.yimg.com/ny/api/res/1.2/n8eR1sjUquHxG3HCoPMoKw--~A/YXBwaWQ9aGlnaGxhbmRlcjtzbT0xO3c9MTI4MDtoPTk2MA--/http:/media.zenfs.com/en-US/homerun/the_loop_130/6ad4cf80b7e7257506bab7fd84798407">
          <a:extLst>
            <a:ext uri="{FF2B5EF4-FFF2-40B4-BE49-F238E27FC236}">
              <a16:creationId xmlns:a16="http://schemas.microsoft.com/office/drawing/2014/main" id="{1C4D006E-701B-498E-8A18-755885AFE2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248150"/>
          <a:ext cx="12192000" cy="8067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23</xdr:row>
      <xdr:rowOff>0</xdr:rowOff>
    </xdr:from>
    <xdr:to>
      <xdr:col>3</xdr:col>
      <xdr:colOff>533400</xdr:colOff>
      <xdr:row>34</xdr:row>
      <xdr:rowOff>66675</xdr:rowOff>
    </xdr:to>
    <xdr:pic>
      <xdr:nvPicPr>
        <xdr:cNvPr id="43" name="Picture 42" descr="https://encrypted-tbn0.gstatic.com/images?q=tbn:ANd9GcRYyEHuuO8e9BsfbdMcdF43F04o70Pii7vQTf0oL8Yqb09oVQaj">
          <a:extLst>
            <a:ext uri="{FF2B5EF4-FFF2-40B4-BE49-F238E27FC236}">
              <a16:creationId xmlns:a16="http://schemas.microsoft.com/office/drawing/2014/main" id="{03D6855F-D07C-4DDA-94F7-844DC2D066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676775"/>
          <a:ext cx="1752600" cy="2609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304800</xdr:colOff>
      <xdr:row>14</xdr:row>
      <xdr:rowOff>104775</xdr:rowOff>
    </xdr:to>
    <xdr:sp macro="" textlink="">
      <xdr:nvSpPr>
        <xdr:cNvPr id="22571" name="AutoShape 43" descr="http://g.espncdn.com/lm-static/logo-packs/fhl/Letters-Numbers-Jerseys/fhl-jerseys-36.svg">
          <a:extLst>
            <a:ext uri="{FF2B5EF4-FFF2-40B4-BE49-F238E27FC236}">
              <a16:creationId xmlns:a16="http://schemas.microsoft.com/office/drawing/2014/main" id="{066B9D01-5B27-41C4-9C76-07339B921A7D}"/>
            </a:ext>
          </a:extLst>
        </xdr:cNvPr>
        <xdr:cNvSpPr>
          <a:spLocks noChangeAspect="1" noChangeArrowheads="1"/>
        </xdr:cNvSpPr>
      </xdr:nvSpPr>
      <xdr:spPr bwMode="auto">
        <a:xfrm>
          <a:off x="609600" y="510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304800</xdr:colOff>
      <xdr:row>15</xdr:row>
      <xdr:rowOff>104775</xdr:rowOff>
    </xdr:to>
    <xdr:sp macro="" textlink="">
      <xdr:nvSpPr>
        <xdr:cNvPr id="22572" name="AutoShape 44" descr="http://g.espncdn.com/lm-static/logo-packs/fhl/AtTheArena-RobbHarskamp/Hockey_At_The_Arena-06.svg">
          <a:extLst>
            <a:ext uri="{FF2B5EF4-FFF2-40B4-BE49-F238E27FC236}">
              <a16:creationId xmlns:a16="http://schemas.microsoft.com/office/drawing/2014/main" id="{193A1D52-166E-4DFC-800B-76862824673F}"/>
            </a:ext>
          </a:extLst>
        </xdr:cNvPr>
        <xdr:cNvSpPr>
          <a:spLocks noChangeAspect="1" noChangeArrowheads="1"/>
        </xdr:cNvSpPr>
      </xdr:nvSpPr>
      <xdr:spPr bwMode="auto">
        <a:xfrm>
          <a:off x="609600" y="5534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304800</xdr:colOff>
      <xdr:row>16</xdr:row>
      <xdr:rowOff>104775</xdr:rowOff>
    </xdr:to>
    <xdr:sp macro="" textlink="">
      <xdr:nvSpPr>
        <xdr:cNvPr id="22573" name="AutoShape 45" descr="http://g.espncdn.com/lm-static/logo-packs/core/Mascots/mascots-9.svg">
          <a:extLst>
            <a:ext uri="{FF2B5EF4-FFF2-40B4-BE49-F238E27FC236}">
              <a16:creationId xmlns:a16="http://schemas.microsoft.com/office/drawing/2014/main" id="{7C4DDDBD-9B0D-4F8D-BCD7-7EB9DC366484}"/>
            </a:ext>
          </a:extLst>
        </xdr:cNvPr>
        <xdr:cNvSpPr>
          <a:spLocks noChangeAspect="1" noChangeArrowheads="1"/>
        </xdr:cNvSpPr>
      </xdr:nvSpPr>
      <xdr:spPr bwMode="auto">
        <a:xfrm>
          <a:off x="609600" y="5962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304800</xdr:colOff>
      <xdr:row>35</xdr:row>
      <xdr:rowOff>104775</xdr:rowOff>
    </xdr:to>
    <xdr:sp macro="" textlink="">
      <xdr:nvSpPr>
        <xdr:cNvPr id="22574" name="AutoShape 46" descr="http://g.espncdn.com/lm-static/fhl/images/default_logos/4.svg">
          <a:extLst>
            <a:ext uri="{FF2B5EF4-FFF2-40B4-BE49-F238E27FC236}">
              <a16:creationId xmlns:a16="http://schemas.microsoft.com/office/drawing/2014/main" id="{DF0F8C96-F6A6-4A23-AA92-41237DE4AB9E}"/>
            </a:ext>
          </a:extLst>
        </xdr:cNvPr>
        <xdr:cNvSpPr>
          <a:spLocks noChangeAspect="1" noChangeArrowheads="1"/>
        </xdr:cNvSpPr>
      </xdr:nvSpPr>
      <xdr:spPr bwMode="auto">
        <a:xfrm>
          <a:off x="609600" y="7219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304800</xdr:colOff>
      <xdr:row>37</xdr:row>
      <xdr:rowOff>104775</xdr:rowOff>
    </xdr:to>
    <xdr:sp macro="" textlink="">
      <xdr:nvSpPr>
        <xdr:cNvPr id="22575" name="AutoShape 47" descr="http://g.espncdn.com/lm-static/fhl/images/default_logos/11.svg">
          <a:extLst>
            <a:ext uri="{FF2B5EF4-FFF2-40B4-BE49-F238E27FC236}">
              <a16:creationId xmlns:a16="http://schemas.microsoft.com/office/drawing/2014/main" id="{45D86564-2170-479A-8DA1-572D4DE19234}"/>
            </a:ext>
          </a:extLst>
        </xdr:cNvPr>
        <xdr:cNvSpPr>
          <a:spLocks noChangeAspect="1" noChangeArrowheads="1"/>
        </xdr:cNvSpPr>
      </xdr:nvSpPr>
      <xdr:spPr bwMode="auto">
        <a:xfrm>
          <a:off x="609600" y="762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10</xdr:col>
      <xdr:colOff>419100</xdr:colOff>
      <xdr:row>54</xdr:row>
      <xdr:rowOff>76200</xdr:rowOff>
    </xdr:to>
    <xdr:pic>
      <xdr:nvPicPr>
        <xdr:cNvPr id="49" name="Picture 48" descr="https://i.imgflip.com/2jaxc1.jpg">
          <a:extLst>
            <a:ext uri="{FF2B5EF4-FFF2-40B4-BE49-F238E27FC236}">
              <a16:creationId xmlns:a16="http://schemas.microsoft.com/office/drawing/2014/main" id="{582DA76B-D68C-49E9-9270-2853396E4E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8020050"/>
          <a:ext cx="5905500" cy="3343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304800</xdr:colOff>
      <xdr:row>41</xdr:row>
      <xdr:rowOff>104775</xdr:rowOff>
    </xdr:to>
    <xdr:sp macro="" textlink="">
      <xdr:nvSpPr>
        <xdr:cNvPr id="22577" name="AutoShape 49" descr="http://g.espncdn.com/lm-static/fhl/images/default_logos/7.svg">
          <a:extLst>
            <a:ext uri="{FF2B5EF4-FFF2-40B4-BE49-F238E27FC236}">
              <a16:creationId xmlns:a16="http://schemas.microsoft.com/office/drawing/2014/main" id="{1F1F73B7-23C7-4A55-960B-19FD27F580DB}"/>
            </a:ext>
          </a:extLst>
        </xdr:cNvPr>
        <xdr:cNvSpPr>
          <a:spLocks noChangeAspect="1" noChangeArrowheads="1"/>
        </xdr:cNvSpPr>
      </xdr:nvSpPr>
      <xdr:spPr bwMode="auto">
        <a:xfrm>
          <a:off x="609600" y="8420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304800</xdr:colOff>
      <xdr:row>43</xdr:row>
      <xdr:rowOff>104775</xdr:rowOff>
    </xdr:to>
    <xdr:sp macro="" textlink="">
      <xdr:nvSpPr>
        <xdr:cNvPr id="22578" name="AutoShape 50" descr="http://g.espncdn.com/lm-static/logo-packs/core/Mascots/mascots-6.svg">
          <a:extLst>
            <a:ext uri="{FF2B5EF4-FFF2-40B4-BE49-F238E27FC236}">
              <a16:creationId xmlns:a16="http://schemas.microsoft.com/office/drawing/2014/main" id="{87DE16B7-08EE-46A1-A333-F04F4BF14098}"/>
            </a:ext>
          </a:extLst>
        </xdr:cNvPr>
        <xdr:cNvSpPr>
          <a:spLocks noChangeAspect="1" noChangeArrowheads="1"/>
        </xdr:cNvSpPr>
      </xdr:nvSpPr>
      <xdr:spPr bwMode="auto">
        <a:xfrm>
          <a:off x="609600" y="8820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44</xdr:row>
      <xdr:rowOff>0</xdr:rowOff>
    </xdr:from>
    <xdr:to>
      <xdr:col>6</xdr:col>
      <xdr:colOff>0</xdr:colOff>
      <xdr:row>52</xdr:row>
      <xdr:rowOff>76200</xdr:rowOff>
    </xdr:to>
    <xdr:pic>
      <xdr:nvPicPr>
        <xdr:cNvPr id="52" name="Picture 51" descr="https://ytimg.googleusercontent.com/vi/QM2i_pIi174/mqdefault.jpg">
          <a:extLst>
            <a:ext uri="{FF2B5EF4-FFF2-40B4-BE49-F238E27FC236}">
              <a16:creationId xmlns:a16="http://schemas.microsoft.com/office/drawing/2014/main" id="{BFE1FE45-8F7B-456A-9F79-23E8717AD4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9220200"/>
          <a:ext cx="3048000" cy="1714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46</xdr:row>
      <xdr:rowOff>0</xdr:rowOff>
    </xdr:from>
    <xdr:to>
      <xdr:col>5</xdr:col>
      <xdr:colOff>476250</xdr:colOff>
      <xdr:row>53</xdr:row>
      <xdr:rowOff>190500</xdr:rowOff>
    </xdr:to>
    <xdr:pic>
      <xdr:nvPicPr>
        <xdr:cNvPr id="53" name="Picture 52" descr="https://thenationnetwork.s3.amazonaws.com/uploads/images/ff/61/article_ff6167de-e5b8-4ca4-98c4-f65b36c657cc.jpg">
          <a:extLst>
            <a:ext uri="{FF2B5EF4-FFF2-40B4-BE49-F238E27FC236}">
              <a16:creationId xmlns:a16="http://schemas.microsoft.com/office/drawing/2014/main" id="{CD211AEB-5692-44DD-A1F3-489A5912D0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9620250"/>
          <a:ext cx="2914650" cy="1638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48</xdr:row>
      <xdr:rowOff>0</xdr:rowOff>
    </xdr:from>
    <xdr:to>
      <xdr:col>4</xdr:col>
      <xdr:colOff>552450</xdr:colOff>
      <xdr:row>59</xdr:row>
      <xdr:rowOff>47625</xdr:rowOff>
    </xdr:to>
    <xdr:pic>
      <xdr:nvPicPr>
        <xdr:cNvPr id="54" name="Picture 53" descr="https://gsh-blanc.com/resizer_cache/data/dekstet/images/Logo_equipe/250x250-18360415_1272442796208494_946851886_n.jpg">
          <a:extLst>
            <a:ext uri="{FF2B5EF4-FFF2-40B4-BE49-F238E27FC236}">
              <a16:creationId xmlns:a16="http://schemas.microsoft.com/office/drawing/2014/main" id="{0B4D2FF1-07B6-448B-8FF2-58D9CA22E8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0020300"/>
          <a:ext cx="2381250" cy="2381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304800</xdr:colOff>
      <xdr:row>51</xdr:row>
      <xdr:rowOff>95250</xdr:rowOff>
    </xdr:to>
    <xdr:sp macro="" textlink="">
      <xdr:nvSpPr>
        <xdr:cNvPr id="22582" name="AutoShape 54" descr="http://g.espncdn.com/lm-static/fhl/images/default_logos/8.svg">
          <a:extLst>
            <a:ext uri="{FF2B5EF4-FFF2-40B4-BE49-F238E27FC236}">
              <a16:creationId xmlns:a16="http://schemas.microsoft.com/office/drawing/2014/main" id="{8F923080-E7F6-4507-9D8E-467DE8FDA606}"/>
            </a:ext>
          </a:extLst>
        </xdr:cNvPr>
        <xdr:cNvSpPr>
          <a:spLocks noChangeAspect="1" noChangeArrowheads="1"/>
        </xdr:cNvSpPr>
      </xdr:nvSpPr>
      <xdr:spPr bwMode="auto">
        <a:xfrm>
          <a:off x="609600" y="10429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304800</xdr:colOff>
      <xdr:row>53</xdr:row>
      <xdr:rowOff>95250</xdr:rowOff>
    </xdr:to>
    <xdr:sp macro="" textlink="">
      <xdr:nvSpPr>
        <xdr:cNvPr id="22583" name="AutoShape 55" descr="http://g.espncdn.com/lm-app/lm/img/shell/shield-FHL.svg">
          <a:extLst>
            <a:ext uri="{FF2B5EF4-FFF2-40B4-BE49-F238E27FC236}">
              <a16:creationId xmlns:a16="http://schemas.microsoft.com/office/drawing/2014/main" id="{DE10D224-3349-44A2-93A8-C13D0C41CD3E}"/>
            </a:ext>
          </a:extLst>
        </xdr:cNvPr>
        <xdr:cNvSpPr>
          <a:spLocks noChangeAspect="1" noChangeArrowheads="1"/>
        </xdr:cNvSpPr>
      </xdr:nvSpPr>
      <xdr:spPr bwMode="auto">
        <a:xfrm>
          <a:off x="609600" y="10858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21</xdr:col>
      <xdr:colOff>0</xdr:colOff>
      <xdr:row>95</xdr:row>
      <xdr:rowOff>28575</xdr:rowOff>
    </xdr:to>
    <xdr:pic>
      <xdr:nvPicPr>
        <xdr:cNvPr id="57" name="Picture 56" descr="https://s.yimg.com/ny/api/res/1.2/n8eR1sjUquHxG3HCoPMoKw--~A/YXBwaWQ9aGlnaGxhbmRlcjtzbT0xO3c9MTI4MDtoPTk2MA--/http:/media.zenfs.com/en-US/homerun/the_loop_130/6ad4cf80b7e7257506bab7fd84798407">
          <a:extLst>
            <a:ext uri="{FF2B5EF4-FFF2-40B4-BE49-F238E27FC236}">
              <a16:creationId xmlns:a16="http://schemas.microsoft.com/office/drawing/2014/main" id="{849537DE-64EF-4051-BA72-8810F33E98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1287125"/>
          <a:ext cx="12192000" cy="8067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56</xdr:row>
      <xdr:rowOff>0</xdr:rowOff>
    </xdr:from>
    <xdr:to>
      <xdr:col>3</xdr:col>
      <xdr:colOff>533400</xdr:colOff>
      <xdr:row>68</xdr:row>
      <xdr:rowOff>142875</xdr:rowOff>
    </xdr:to>
    <xdr:pic>
      <xdr:nvPicPr>
        <xdr:cNvPr id="58" name="Picture 57" descr="https://encrypted-tbn0.gstatic.com/images?q=tbn:ANd9GcRYyEHuuO8e9BsfbdMcdF43F04o70Pii7vQTf0oL8Yqb09oVQaj">
          <a:extLst>
            <a:ext uri="{FF2B5EF4-FFF2-40B4-BE49-F238E27FC236}">
              <a16:creationId xmlns:a16="http://schemas.microsoft.com/office/drawing/2014/main" id="{22EEB51D-8946-46C7-8F9D-F0F7575558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1715750"/>
          <a:ext cx="1752600" cy="2609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304800</xdr:colOff>
      <xdr:row>59</xdr:row>
      <xdr:rowOff>95250</xdr:rowOff>
    </xdr:to>
    <xdr:sp macro="" textlink="">
      <xdr:nvSpPr>
        <xdr:cNvPr id="22586" name="AutoShape 58" descr="http://g.espncdn.com/lm-static/logo-packs/fhl/Letters-Numbers-Jerseys/fhl-jerseys-36.svg">
          <a:extLst>
            <a:ext uri="{FF2B5EF4-FFF2-40B4-BE49-F238E27FC236}">
              <a16:creationId xmlns:a16="http://schemas.microsoft.com/office/drawing/2014/main" id="{DB6F61AB-53B4-4A66-A5E7-9619E4D16DB3}"/>
            </a:ext>
          </a:extLst>
        </xdr:cNvPr>
        <xdr:cNvSpPr>
          <a:spLocks noChangeAspect="1" noChangeArrowheads="1"/>
        </xdr:cNvSpPr>
      </xdr:nvSpPr>
      <xdr:spPr bwMode="auto">
        <a:xfrm>
          <a:off x="609600" y="12144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304800</xdr:colOff>
      <xdr:row>61</xdr:row>
      <xdr:rowOff>95250</xdr:rowOff>
    </xdr:to>
    <xdr:sp macro="" textlink="">
      <xdr:nvSpPr>
        <xdr:cNvPr id="22587" name="AutoShape 59" descr="http://g.espncdn.com/lm-static/logo-packs/fhl/AtTheArena-RobbHarskamp/Hockey_At_The_Arena-06.svg">
          <a:extLst>
            <a:ext uri="{FF2B5EF4-FFF2-40B4-BE49-F238E27FC236}">
              <a16:creationId xmlns:a16="http://schemas.microsoft.com/office/drawing/2014/main" id="{4A3C664A-167D-4617-8E08-4D8B1AB56F91}"/>
            </a:ext>
          </a:extLst>
        </xdr:cNvPr>
        <xdr:cNvSpPr>
          <a:spLocks noChangeAspect="1" noChangeArrowheads="1"/>
        </xdr:cNvSpPr>
      </xdr:nvSpPr>
      <xdr:spPr bwMode="auto">
        <a:xfrm>
          <a:off x="609600" y="1257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304800</xdr:colOff>
      <xdr:row>63</xdr:row>
      <xdr:rowOff>95250</xdr:rowOff>
    </xdr:to>
    <xdr:sp macro="" textlink="">
      <xdr:nvSpPr>
        <xdr:cNvPr id="22588" name="AutoShape 60" descr="http://g.espncdn.com/lm-static/logo-packs/core/Mascots/mascots-9.svg">
          <a:extLst>
            <a:ext uri="{FF2B5EF4-FFF2-40B4-BE49-F238E27FC236}">
              <a16:creationId xmlns:a16="http://schemas.microsoft.com/office/drawing/2014/main" id="{09E98D94-931A-42C5-9B12-499E464185F4}"/>
            </a:ext>
          </a:extLst>
        </xdr:cNvPr>
        <xdr:cNvSpPr>
          <a:spLocks noChangeAspect="1" noChangeArrowheads="1"/>
        </xdr:cNvSpPr>
      </xdr:nvSpPr>
      <xdr:spPr bwMode="auto">
        <a:xfrm>
          <a:off x="609600" y="13001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</xdr:row>
      <xdr:rowOff>0</xdr:rowOff>
    </xdr:from>
    <xdr:to>
      <xdr:col>1</xdr:col>
      <xdr:colOff>304800</xdr:colOff>
      <xdr:row>5</xdr:row>
      <xdr:rowOff>104775</xdr:rowOff>
    </xdr:to>
    <xdr:sp macro="" textlink="">
      <xdr:nvSpPr>
        <xdr:cNvPr id="16388" name="AutoShape 4" descr="http://g.espncdn.com/s/fhllm/logos/Letters-Numbers-Jerseys/fhl-jerseys-01.svg">
          <a:extLst>
            <a:ext uri="{FF2B5EF4-FFF2-40B4-BE49-F238E27FC236}">
              <a16:creationId xmlns:a16="http://schemas.microsoft.com/office/drawing/2014/main" id="{06FBC168-4F3E-4226-BCBC-0501CD4EA7DE}"/>
            </a:ext>
          </a:extLst>
        </xdr:cNvPr>
        <xdr:cNvSpPr>
          <a:spLocks noChangeAspect="1" noChangeArrowheads="1"/>
        </xdr:cNvSpPr>
      </xdr:nvSpPr>
      <xdr:spPr bwMode="auto">
        <a:xfrm>
          <a:off x="609600" y="1390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304800</xdr:colOff>
      <xdr:row>6</xdr:row>
      <xdr:rowOff>104775</xdr:rowOff>
    </xdr:to>
    <xdr:sp macro="" textlink="">
      <xdr:nvSpPr>
        <xdr:cNvPr id="16389" name="AutoShape 5" descr="http://g.espncdn.com/s/fhllm/logos/AnimalHeads/animal_heads-12.svg">
          <a:extLst>
            <a:ext uri="{FF2B5EF4-FFF2-40B4-BE49-F238E27FC236}">
              <a16:creationId xmlns:a16="http://schemas.microsoft.com/office/drawing/2014/main" id="{B6AB4984-F283-4E08-9CC0-582931B3CCD1}"/>
            </a:ext>
          </a:extLst>
        </xdr:cNvPr>
        <xdr:cNvSpPr>
          <a:spLocks noChangeAspect="1" noChangeArrowheads="1"/>
        </xdr:cNvSpPr>
      </xdr:nvSpPr>
      <xdr:spPr bwMode="auto">
        <a:xfrm>
          <a:off x="6096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304800</xdr:colOff>
      <xdr:row>9</xdr:row>
      <xdr:rowOff>104775</xdr:rowOff>
    </xdr:to>
    <xdr:sp macro="" textlink="">
      <xdr:nvSpPr>
        <xdr:cNvPr id="16392" name="AutoShape 8" descr="http://g.espncdn.com/lm-static/logo-packs/core/ESPN_Avengers_Pack/9-ESPN_AVG_Groot-01.svg">
          <a:extLst>
            <a:ext uri="{FF2B5EF4-FFF2-40B4-BE49-F238E27FC236}">
              <a16:creationId xmlns:a16="http://schemas.microsoft.com/office/drawing/2014/main" id="{57A56179-C672-48A3-9FA9-5D1FE3E0A3AB}"/>
            </a:ext>
          </a:extLst>
        </xdr:cNvPr>
        <xdr:cNvSpPr>
          <a:spLocks noChangeAspect="1" noChangeArrowheads="1"/>
        </xdr:cNvSpPr>
      </xdr:nvSpPr>
      <xdr:spPr bwMode="auto">
        <a:xfrm>
          <a:off x="609600" y="2990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304800</xdr:colOff>
      <xdr:row>11</xdr:row>
      <xdr:rowOff>104775</xdr:rowOff>
    </xdr:to>
    <xdr:sp macro="" textlink="">
      <xdr:nvSpPr>
        <xdr:cNvPr id="16394" name="AutoShape 10" descr="http://g.espncdn.com/lm-static/logo-packs/core/Mascots/mascots-8.svg">
          <a:extLst>
            <a:ext uri="{FF2B5EF4-FFF2-40B4-BE49-F238E27FC236}">
              <a16:creationId xmlns:a16="http://schemas.microsoft.com/office/drawing/2014/main" id="{53F7D817-10F7-4531-B984-5500F90100C5}"/>
            </a:ext>
          </a:extLst>
        </xdr:cNvPr>
        <xdr:cNvSpPr>
          <a:spLocks noChangeAspect="1" noChangeArrowheads="1"/>
        </xdr:cNvSpPr>
      </xdr:nvSpPr>
      <xdr:spPr bwMode="auto">
        <a:xfrm>
          <a:off x="609600" y="3819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304800</xdr:colOff>
      <xdr:row>12</xdr:row>
      <xdr:rowOff>104775</xdr:rowOff>
    </xdr:to>
    <xdr:sp macro="" textlink="">
      <xdr:nvSpPr>
        <xdr:cNvPr id="16395" name="AutoShape 11" descr="http://g.espncdn.com/lm-static/logo-packs/fhl/AtTheArena-RobbHarskamp/Hockey_At_The_Arena-01.svg">
          <a:extLst>
            <a:ext uri="{FF2B5EF4-FFF2-40B4-BE49-F238E27FC236}">
              <a16:creationId xmlns:a16="http://schemas.microsoft.com/office/drawing/2014/main" id="{0DAE517D-837A-4690-A582-75CAD57E41CC}"/>
            </a:ext>
          </a:extLst>
        </xdr:cNvPr>
        <xdr:cNvSpPr>
          <a:spLocks noChangeAspect="1" noChangeArrowheads="1"/>
        </xdr:cNvSpPr>
      </xdr:nvSpPr>
      <xdr:spPr bwMode="auto">
        <a:xfrm>
          <a:off x="609600" y="4248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304800</xdr:colOff>
      <xdr:row>13</xdr:row>
      <xdr:rowOff>104775</xdr:rowOff>
    </xdr:to>
    <xdr:sp macro="" textlink="">
      <xdr:nvSpPr>
        <xdr:cNvPr id="16396" name="AutoShape 12" descr="http://g.espncdn.com/s/fhllm/logos/StadiumFoods-ESPN/stadium-foods_french-fries.svg">
          <a:extLst>
            <a:ext uri="{FF2B5EF4-FFF2-40B4-BE49-F238E27FC236}">
              <a16:creationId xmlns:a16="http://schemas.microsoft.com/office/drawing/2014/main" id="{A6B0CBF7-170B-447A-A49F-D44BD806396A}"/>
            </a:ext>
          </a:extLst>
        </xdr:cNvPr>
        <xdr:cNvSpPr>
          <a:spLocks noChangeAspect="1" noChangeArrowheads="1"/>
        </xdr:cNvSpPr>
      </xdr:nvSpPr>
      <xdr:spPr bwMode="auto">
        <a:xfrm>
          <a:off x="609600" y="467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19</xdr:col>
      <xdr:colOff>457200</xdr:colOff>
      <xdr:row>80</xdr:row>
      <xdr:rowOff>66675</xdr:rowOff>
    </xdr:to>
    <xdr:pic>
      <xdr:nvPicPr>
        <xdr:cNvPr id="14" name="Picture 13" descr="https://www.wwe.com/f/styles/gallery_img_l/public/all/2017/08/001_Flair_10--6e2ea2137b551b51f49670966ba5a72f.jpg">
          <a:extLst>
            <a:ext uri="{FF2B5EF4-FFF2-40B4-BE49-F238E27FC236}">
              <a16:creationId xmlns:a16="http://schemas.microsoft.com/office/drawing/2014/main" id="{7477561A-1E74-4002-8EDA-C990FF8A53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105400"/>
          <a:ext cx="11430000" cy="1143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304800</xdr:colOff>
      <xdr:row>15</xdr:row>
      <xdr:rowOff>104775</xdr:rowOff>
    </xdr:to>
    <xdr:sp macro="" textlink="">
      <xdr:nvSpPr>
        <xdr:cNvPr id="16398" name="AutoShape 14" descr="http://g.espncdn.com/lm-static/logo-packs/core/TeamMascots-RobbHarskamp/Team_Mascots-07.svg">
          <a:extLst>
            <a:ext uri="{FF2B5EF4-FFF2-40B4-BE49-F238E27FC236}">
              <a16:creationId xmlns:a16="http://schemas.microsoft.com/office/drawing/2014/main" id="{2DB17DB6-E1AC-47CB-8943-7E99FD9E5835}"/>
            </a:ext>
          </a:extLst>
        </xdr:cNvPr>
        <xdr:cNvSpPr>
          <a:spLocks noChangeAspect="1" noChangeArrowheads="1"/>
        </xdr:cNvSpPr>
      </xdr:nvSpPr>
      <xdr:spPr bwMode="auto">
        <a:xfrm>
          <a:off x="609600" y="5534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7</xdr:col>
      <xdr:colOff>152400</xdr:colOff>
      <xdr:row>42</xdr:row>
      <xdr:rowOff>0</xdr:rowOff>
    </xdr:to>
    <xdr:pic>
      <xdr:nvPicPr>
        <xdr:cNvPr id="16" name="Picture 15" descr="https://i.imgur.com/VeFHlu7.jpg">
          <a:extLst>
            <a:ext uri="{FF2B5EF4-FFF2-40B4-BE49-F238E27FC236}">
              <a16:creationId xmlns:a16="http://schemas.microsoft.com/office/drawing/2014/main" id="{36CD9FFD-3724-4577-BB64-257BE370A8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962650"/>
          <a:ext cx="3810000" cy="2857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17</xdr:col>
      <xdr:colOff>266700</xdr:colOff>
      <xdr:row>105</xdr:row>
      <xdr:rowOff>123825</xdr:rowOff>
    </xdr:to>
    <xdr:pic>
      <xdr:nvPicPr>
        <xdr:cNvPr id="17" name="Picture 16" descr="https://d.wattpad.com/story_parts/220785266/images/1432ff66ceff59e1.jpg">
          <a:extLst>
            <a:ext uri="{FF2B5EF4-FFF2-40B4-BE49-F238E27FC236}">
              <a16:creationId xmlns:a16="http://schemas.microsoft.com/office/drawing/2014/main" id="{22A857C4-DDE3-4453-A295-87CE187D70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7219950"/>
          <a:ext cx="10020300" cy="14135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36</xdr:row>
      <xdr:rowOff>0</xdr:rowOff>
    </xdr:from>
    <xdr:to>
      <xdr:col>4</xdr:col>
      <xdr:colOff>400050</xdr:colOff>
      <xdr:row>46</xdr:row>
      <xdr:rowOff>47625</xdr:rowOff>
    </xdr:to>
    <xdr:pic>
      <xdr:nvPicPr>
        <xdr:cNvPr id="18" name="Picture 17" descr="https://encrypted-tbn0.gstatic.com/images?q=tbn:ANd9GcSIpwyr2e_X0N7liLu3aijTGLTd_nW__4iYYiJ_ByBy33DVfPqL">
          <a:extLst>
            <a:ext uri="{FF2B5EF4-FFF2-40B4-BE49-F238E27FC236}">
              <a16:creationId xmlns:a16="http://schemas.microsoft.com/office/drawing/2014/main" id="{5D892D4D-8AC7-4FD7-88FF-D647E1ED6F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7620000"/>
          <a:ext cx="2228850" cy="2047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8</xdr:col>
      <xdr:colOff>523875</xdr:colOff>
      <xdr:row>61</xdr:row>
      <xdr:rowOff>28575</xdr:rowOff>
    </xdr:to>
    <xdr:pic>
      <xdr:nvPicPr>
        <xdr:cNvPr id="19" name="Picture 18" descr="https://i.imgur.com/jdedPWV.jpg">
          <a:extLst>
            <a:ext uri="{FF2B5EF4-FFF2-40B4-BE49-F238E27FC236}">
              <a16:creationId xmlns:a16="http://schemas.microsoft.com/office/drawing/2014/main" id="{4B0A3967-0458-4EC2-B9DE-765FE4305C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8020050"/>
          <a:ext cx="4791075" cy="4791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304800</xdr:colOff>
      <xdr:row>41</xdr:row>
      <xdr:rowOff>104775</xdr:rowOff>
    </xdr:to>
    <xdr:sp macro="" textlink="">
      <xdr:nvSpPr>
        <xdr:cNvPr id="16403" name="AutoShape 19" descr="http://g.espncdn.com/s/fhllm/logos/Letters-Numbers-Jerseys/fhl-jerseys-01.svg">
          <a:extLst>
            <a:ext uri="{FF2B5EF4-FFF2-40B4-BE49-F238E27FC236}">
              <a16:creationId xmlns:a16="http://schemas.microsoft.com/office/drawing/2014/main" id="{F8C060E6-DAE5-41C5-A85B-2E4527CBE218}"/>
            </a:ext>
          </a:extLst>
        </xdr:cNvPr>
        <xdr:cNvSpPr>
          <a:spLocks noChangeAspect="1" noChangeArrowheads="1"/>
        </xdr:cNvSpPr>
      </xdr:nvSpPr>
      <xdr:spPr bwMode="auto">
        <a:xfrm>
          <a:off x="609600" y="8420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304800</xdr:colOff>
      <xdr:row>43</xdr:row>
      <xdr:rowOff>104775</xdr:rowOff>
    </xdr:to>
    <xdr:sp macro="" textlink="">
      <xdr:nvSpPr>
        <xdr:cNvPr id="16404" name="AutoShape 20" descr="http://g.espncdn.com/s/fhllm/logos/AnimalHeads/animal_heads-12.svg">
          <a:extLst>
            <a:ext uri="{FF2B5EF4-FFF2-40B4-BE49-F238E27FC236}">
              <a16:creationId xmlns:a16="http://schemas.microsoft.com/office/drawing/2014/main" id="{ECA14D2D-8979-4E72-BAB6-E73F38BDE4B0}"/>
            </a:ext>
          </a:extLst>
        </xdr:cNvPr>
        <xdr:cNvSpPr>
          <a:spLocks noChangeAspect="1" noChangeArrowheads="1"/>
        </xdr:cNvSpPr>
      </xdr:nvSpPr>
      <xdr:spPr bwMode="auto">
        <a:xfrm>
          <a:off x="609600" y="8820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44</xdr:row>
      <xdr:rowOff>0</xdr:rowOff>
    </xdr:from>
    <xdr:to>
      <xdr:col>25</xdr:col>
      <xdr:colOff>552450</xdr:colOff>
      <xdr:row>88</xdr:row>
      <xdr:rowOff>123825</xdr:rowOff>
    </xdr:to>
    <xdr:pic>
      <xdr:nvPicPr>
        <xdr:cNvPr id="22" name="Picture 21" descr="https://imgur.com/Ombv1tS.jpeg">
          <a:extLst>
            <a:ext uri="{FF2B5EF4-FFF2-40B4-BE49-F238E27FC236}">
              <a16:creationId xmlns:a16="http://schemas.microsoft.com/office/drawing/2014/main" id="{42729328-EA78-43A9-8A33-53584CFE56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9220200"/>
          <a:ext cx="15182850" cy="8896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46</xdr:row>
      <xdr:rowOff>0</xdr:rowOff>
    </xdr:from>
    <xdr:to>
      <xdr:col>24</xdr:col>
      <xdr:colOff>133350</xdr:colOff>
      <xdr:row>105</xdr:row>
      <xdr:rowOff>180975</xdr:rowOff>
    </xdr:to>
    <xdr:pic>
      <xdr:nvPicPr>
        <xdr:cNvPr id="23" name="Picture 22" descr="https://upload.wikimedia.org/wikipedia/commons/2/20/Beaver_Logo.png">
          <a:extLst>
            <a:ext uri="{FF2B5EF4-FFF2-40B4-BE49-F238E27FC236}">
              <a16:creationId xmlns:a16="http://schemas.microsoft.com/office/drawing/2014/main" id="{99B6BDA0-0AC1-46EE-9AA8-58BB50DE2A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9620250"/>
          <a:ext cx="14154150" cy="11791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304800</xdr:colOff>
      <xdr:row>49</xdr:row>
      <xdr:rowOff>114300</xdr:rowOff>
    </xdr:to>
    <xdr:sp macro="" textlink="">
      <xdr:nvSpPr>
        <xdr:cNvPr id="16407" name="AutoShape 23" descr="http://g.espncdn.com/lm-static/logo-packs/core/ESPN_Avengers_Pack/9-ESPN_AVG_Groot-01.svg">
          <a:extLst>
            <a:ext uri="{FF2B5EF4-FFF2-40B4-BE49-F238E27FC236}">
              <a16:creationId xmlns:a16="http://schemas.microsoft.com/office/drawing/2014/main" id="{924983FC-33A0-4B83-BA4D-FE5255424BA6}"/>
            </a:ext>
          </a:extLst>
        </xdr:cNvPr>
        <xdr:cNvSpPr>
          <a:spLocks noChangeAspect="1" noChangeArrowheads="1"/>
        </xdr:cNvSpPr>
      </xdr:nvSpPr>
      <xdr:spPr bwMode="auto">
        <a:xfrm>
          <a:off x="609600" y="10020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7</xdr:col>
      <xdr:colOff>152400</xdr:colOff>
      <xdr:row>63</xdr:row>
      <xdr:rowOff>114300</xdr:rowOff>
    </xdr:to>
    <xdr:pic>
      <xdr:nvPicPr>
        <xdr:cNvPr id="25" name="Picture 24" descr="http://www.chicagonow.com/blogs/chicago-blackhawks-one-goal/weber.jpg">
          <a:extLst>
            <a:ext uri="{FF2B5EF4-FFF2-40B4-BE49-F238E27FC236}">
              <a16:creationId xmlns:a16="http://schemas.microsoft.com/office/drawing/2014/main" id="{80D78371-4BF9-40C1-9446-95D7DBE1A1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0429875"/>
          <a:ext cx="3810000" cy="2895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304800</xdr:colOff>
      <xdr:row>53</xdr:row>
      <xdr:rowOff>95250</xdr:rowOff>
    </xdr:to>
    <xdr:sp macro="" textlink="">
      <xdr:nvSpPr>
        <xdr:cNvPr id="16409" name="AutoShape 25" descr="http://g.espncdn.com/lm-static/logo-packs/fhl/AtTheArena-RobbHarskamp/Hockey_At_The_Arena-01.svg">
          <a:extLst>
            <a:ext uri="{FF2B5EF4-FFF2-40B4-BE49-F238E27FC236}">
              <a16:creationId xmlns:a16="http://schemas.microsoft.com/office/drawing/2014/main" id="{570D5888-384C-4F50-AA36-AA05BCB167CB}"/>
            </a:ext>
          </a:extLst>
        </xdr:cNvPr>
        <xdr:cNvSpPr>
          <a:spLocks noChangeAspect="1" noChangeArrowheads="1"/>
        </xdr:cNvSpPr>
      </xdr:nvSpPr>
      <xdr:spPr bwMode="auto">
        <a:xfrm>
          <a:off x="609600" y="10858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304800</xdr:colOff>
      <xdr:row>55</xdr:row>
      <xdr:rowOff>95250</xdr:rowOff>
    </xdr:to>
    <xdr:sp macro="" textlink="">
      <xdr:nvSpPr>
        <xdr:cNvPr id="16410" name="AutoShape 26" descr="http://g.espncdn.com/lm-static/logo-packs/core/Mascots/mascots-8.svg">
          <a:extLst>
            <a:ext uri="{FF2B5EF4-FFF2-40B4-BE49-F238E27FC236}">
              <a16:creationId xmlns:a16="http://schemas.microsoft.com/office/drawing/2014/main" id="{B69EAE77-D52B-40EF-A80D-FCD9570CA5D4}"/>
            </a:ext>
          </a:extLst>
        </xdr:cNvPr>
        <xdr:cNvSpPr>
          <a:spLocks noChangeAspect="1" noChangeArrowheads="1"/>
        </xdr:cNvSpPr>
      </xdr:nvSpPr>
      <xdr:spPr bwMode="auto">
        <a:xfrm>
          <a:off x="609600" y="11287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304800</xdr:colOff>
      <xdr:row>57</xdr:row>
      <xdr:rowOff>95250</xdr:rowOff>
    </xdr:to>
    <xdr:sp macro="" textlink="">
      <xdr:nvSpPr>
        <xdr:cNvPr id="16411" name="AutoShape 27" descr="http://g.espncdn.com/s/fhllm/logos/StadiumFoods-ESPN/stadium-foods_french-fries.svg">
          <a:extLst>
            <a:ext uri="{FF2B5EF4-FFF2-40B4-BE49-F238E27FC236}">
              <a16:creationId xmlns:a16="http://schemas.microsoft.com/office/drawing/2014/main" id="{1DDAC3CE-93BC-40F0-AA1C-22C259C1C1FF}"/>
            </a:ext>
          </a:extLst>
        </xdr:cNvPr>
        <xdr:cNvSpPr>
          <a:spLocks noChangeAspect="1" noChangeArrowheads="1"/>
        </xdr:cNvSpPr>
      </xdr:nvSpPr>
      <xdr:spPr bwMode="auto">
        <a:xfrm>
          <a:off x="609600" y="1171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19</xdr:col>
      <xdr:colOff>457200</xdr:colOff>
      <xdr:row>117</xdr:row>
      <xdr:rowOff>57150</xdr:rowOff>
    </xdr:to>
    <xdr:pic>
      <xdr:nvPicPr>
        <xdr:cNvPr id="29" name="Picture 28" descr="https://www.wwe.com/f/styles/gallery_img_l/public/all/2017/08/001_Flair_10--6e2ea2137b551b51f49670966ba5a72f.jpg">
          <a:extLst>
            <a:ext uri="{FF2B5EF4-FFF2-40B4-BE49-F238E27FC236}">
              <a16:creationId xmlns:a16="http://schemas.microsoft.com/office/drawing/2014/main" id="{ED26DD09-A273-49F7-B0A3-4E66207441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2144375"/>
          <a:ext cx="11430000" cy="1143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304800</xdr:colOff>
      <xdr:row>61</xdr:row>
      <xdr:rowOff>95250</xdr:rowOff>
    </xdr:to>
    <xdr:sp macro="" textlink="">
      <xdr:nvSpPr>
        <xdr:cNvPr id="16413" name="AutoShape 29" descr="http://g.espncdn.com/lm-static/logo-packs/core/TeamMascots-RobbHarskamp/Team_Mascots-07.svg">
          <a:extLst>
            <a:ext uri="{FF2B5EF4-FFF2-40B4-BE49-F238E27FC236}">
              <a16:creationId xmlns:a16="http://schemas.microsoft.com/office/drawing/2014/main" id="{CFF13AE0-6378-4336-867A-9C2A28B184AA}"/>
            </a:ext>
          </a:extLst>
        </xdr:cNvPr>
        <xdr:cNvSpPr>
          <a:spLocks noChangeAspect="1" noChangeArrowheads="1"/>
        </xdr:cNvSpPr>
      </xdr:nvSpPr>
      <xdr:spPr bwMode="auto">
        <a:xfrm>
          <a:off x="609600" y="1257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7</xdr:col>
      <xdr:colOff>152400</xdr:colOff>
      <xdr:row>76</xdr:row>
      <xdr:rowOff>152400</xdr:rowOff>
    </xdr:to>
    <xdr:pic>
      <xdr:nvPicPr>
        <xdr:cNvPr id="31" name="Picture 30" descr="https://i.imgur.com/VeFHlu7.jpg">
          <a:extLst>
            <a:ext uri="{FF2B5EF4-FFF2-40B4-BE49-F238E27FC236}">
              <a16:creationId xmlns:a16="http://schemas.microsoft.com/office/drawing/2014/main" id="{60B7EE82-DEB9-49E5-AA1D-E1A47FC7D1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3001625"/>
          <a:ext cx="3810000" cy="2857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</xdr:row>
      <xdr:rowOff>0</xdr:rowOff>
    </xdr:from>
    <xdr:to>
      <xdr:col>1</xdr:col>
      <xdr:colOff>304800</xdr:colOff>
      <xdr:row>5</xdr:row>
      <xdr:rowOff>104775</xdr:rowOff>
    </xdr:to>
    <xdr:sp macro="" textlink="">
      <xdr:nvSpPr>
        <xdr:cNvPr id="17412" name="AutoShape 4" descr="http://g.espncdn.com/lm-static/logo-packs/fhl/Letters-Numbers-Jerseys/fhl-jerseys-19.svg">
          <a:extLst>
            <a:ext uri="{FF2B5EF4-FFF2-40B4-BE49-F238E27FC236}">
              <a16:creationId xmlns:a16="http://schemas.microsoft.com/office/drawing/2014/main" id="{348B93DB-0D23-4FD7-B5FB-D8362773C8D8}"/>
            </a:ext>
          </a:extLst>
        </xdr:cNvPr>
        <xdr:cNvSpPr>
          <a:spLocks noChangeAspect="1" noChangeArrowheads="1"/>
        </xdr:cNvSpPr>
      </xdr:nvSpPr>
      <xdr:spPr bwMode="auto">
        <a:xfrm>
          <a:off x="609600" y="1390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10</xdr:row>
      <xdr:rowOff>190500</xdr:rowOff>
    </xdr:from>
    <xdr:to>
      <xdr:col>1</xdr:col>
      <xdr:colOff>304800</xdr:colOff>
      <xdr:row>12</xdr:row>
      <xdr:rowOff>95250</xdr:rowOff>
    </xdr:to>
    <xdr:sp macro="" textlink="">
      <xdr:nvSpPr>
        <xdr:cNvPr id="17414" name="AutoShape 6" descr="http://g.espncdn.com/lm-static/logo-packs/core/Sneakerhead-ESPN/sneakerhead-02.svg">
          <a:extLst>
            <a:ext uri="{FF2B5EF4-FFF2-40B4-BE49-F238E27FC236}">
              <a16:creationId xmlns:a16="http://schemas.microsoft.com/office/drawing/2014/main" id="{1CA91BD0-6BA3-4318-864D-679475E800BC}"/>
            </a:ext>
          </a:extLst>
        </xdr:cNvPr>
        <xdr:cNvSpPr>
          <a:spLocks noChangeAspect="1" noChangeArrowheads="1"/>
        </xdr:cNvSpPr>
      </xdr:nvSpPr>
      <xdr:spPr bwMode="auto">
        <a:xfrm>
          <a:off x="609600" y="2181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304800</xdr:colOff>
      <xdr:row>9</xdr:row>
      <xdr:rowOff>104775</xdr:rowOff>
    </xdr:to>
    <xdr:sp macro="" textlink="">
      <xdr:nvSpPr>
        <xdr:cNvPr id="17416" name="AutoShape 8" descr="http://g.espncdn.com/lm-static/logo-packs/fhl/Letters-Numbers-Jerseys/fhl-jerseys-17.svg">
          <a:extLst>
            <a:ext uri="{FF2B5EF4-FFF2-40B4-BE49-F238E27FC236}">
              <a16:creationId xmlns:a16="http://schemas.microsoft.com/office/drawing/2014/main" id="{541DC386-0F5E-483F-B984-5E18238633F7}"/>
            </a:ext>
          </a:extLst>
        </xdr:cNvPr>
        <xdr:cNvSpPr>
          <a:spLocks noChangeAspect="1" noChangeArrowheads="1"/>
        </xdr:cNvSpPr>
      </xdr:nvSpPr>
      <xdr:spPr bwMode="auto">
        <a:xfrm>
          <a:off x="609600" y="2990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304800</xdr:colOff>
      <xdr:row>11</xdr:row>
      <xdr:rowOff>104775</xdr:rowOff>
    </xdr:to>
    <xdr:sp macro="" textlink="">
      <xdr:nvSpPr>
        <xdr:cNvPr id="17418" name="AutoShape 10" descr="http://g.espncdn.com/lm-static/logo-packs/core/StarsAndFlames/stars_flames-9.svg">
          <a:extLst>
            <a:ext uri="{FF2B5EF4-FFF2-40B4-BE49-F238E27FC236}">
              <a16:creationId xmlns:a16="http://schemas.microsoft.com/office/drawing/2014/main" id="{6826D52A-3CA7-4547-A53B-CF059C3830EB}"/>
            </a:ext>
          </a:extLst>
        </xdr:cNvPr>
        <xdr:cNvSpPr>
          <a:spLocks noChangeAspect="1" noChangeArrowheads="1"/>
        </xdr:cNvSpPr>
      </xdr:nvSpPr>
      <xdr:spPr bwMode="auto">
        <a:xfrm>
          <a:off x="609600" y="3819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304800</xdr:colOff>
      <xdr:row>12</xdr:row>
      <xdr:rowOff>104775</xdr:rowOff>
    </xdr:to>
    <xdr:sp macro="" textlink="">
      <xdr:nvSpPr>
        <xdr:cNvPr id="17419" name="AutoShape 11" descr="http://g.espncdn.com/lm-app/lm/img/shell/shield-FHL.svg">
          <a:extLst>
            <a:ext uri="{FF2B5EF4-FFF2-40B4-BE49-F238E27FC236}">
              <a16:creationId xmlns:a16="http://schemas.microsoft.com/office/drawing/2014/main" id="{2B22C129-2268-4876-84A0-E68EE45C3FDE}"/>
            </a:ext>
          </a:extLst>
        </xdr:cNvPr>
        <xdr:cNvSpPr>
          <a:spLocks noChangeAspect="1" noChangeArrowheads="1"/>
        </xdr:cNvSpPr>
      </xdr:nvSpPr>
      <xdr:spPr bwMode="auto">
        <a:xfrm>
          <a:off x="609600" y="4248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15</xdr:col>
      <xdr:colOff>9525</xdr:colOff>
      <xdr:row>57</xdr:row>
      <xdr:rowOff>66675</xdr:rowOff>
    </xdr:to>
    <xdr:pic>
      <xdr:nvPicPr>
        <xdr:cNvPr id="13" name="Picture 12" descr="http://www.learnitanytime.com/wp-content/uploads/2013/06/quebec-nordiques.jpg">
          <a:extLst>
            <a:ext uri="{FF2B5EF4-FFF2-40B4-BE49-F238E27FC236}">
              <a16:creationId xmlns:a16="http://schemas.microsoft.com/office/drawing/2014/main" id="{9A4A964C-F3A9-419A-9681-2FD033FF6D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676775"/>
          <a:ext cx="9753600" cy="7315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7</xdr:col>
      <xdr:colOff>200025</xdr:colOff>
      <xdr:row>33</xdr:row>
      <xdr:rowOff>171450</xdr:rowOff>
    </xdr:to>
    <xdr:pic>
      <xdr:nvPicPr>
        <xdr:cNvPr id="14" name="Picture 13" descr="http://www.unleashed.org.au/resources/resample.php?x=532&amp;y=220&amp;q=90&amp;i=/images/features/tofu-robots.jpg">
          <a:extLst>
            <a:ext uri="{FF2B5EF4-FFF2-40B4-BE49-F238E27FC236}">
              <a16:creationId xmlns:a16="http://schemas.microsoft.com/office/drawing/2014/main" id="{31F57A26-427D-4F3A-B9B2-2C8CDBF111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105400"/>
          <a:ext cx="5067300" cy="2095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3</xdr:col>
      <xdr:colOff>428625</xdr:colOff>
      <xdr:row>39</xdr:row>
      <xdr:rowOff>171450</xdr:rowOff>
    </xdr:to>
    <xdr:pic>
      <xdr:nvPicPr>
        <xdr:cNvPr id="15" name="Picture 14" descr="https://images-na.ssl-images-amazon.com/images/I/51G04QtWZFL._SY300_QL70_.jpg">
          <a:extLst>
            <a:ext uri="{FF2B5EF4-FFF2-40B4-BE49-F238E27FC236}">
              <a16:creationId xmlns:a16="http://schemas.microsoft.com/office/drawing/2014/main" id="{0F661DC9-66DF-4A13-BC6A-485475A217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534025"/>
          <a:ext cx="2857500" cy="2857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6</xdr:col>
      <xdr:colOff>104775</xdr:colOff>
      <xdr:row>45</xdr:row>
      <xdr:rowOff>114300</xdr:rowOff>
    </xdr:to>
    <xdr:pic>
      <xdr:nvPicPr>
        <xdr:cNvPr id="16" name="Picture 15" descr="https://vignette4.wikia.nocookie.net/hockeymovies/images/6/6a/Broome_County_Blades.png/revision/latest?cb=20130627150944">
          <a:extLst>
            <a:ext uri="{FF2B5EF4-FFF2-40B4-BE49-F238E27FC236}">
              <a16:creationId xmlns:a16="http://schemas.microsoft.com/office/drawing/2014/main" id="{A93D4DF0-EF0F-48FF-8D1E-2EA60B30C1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962650"/>
          <a:ext cx="4362450" cy="3571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22</xdr:col>
      <xdr:colOff>276225</xdr:colOff>
      <xdr:row>106</xdr:row>
      <xdr:rowOff>85725</xdr:rowOff>
    </xdr:to>
    <xdr:pic>
      <xdr:nvPicPr>
        <xdr:cNvPr id="17" name="Picture 16" descr="http://img.bleacherreport.net/img/images/photos/002/522/604/hi-res-167815130-jordan-eberle-of-the-edmonton-oilers-lines-up-for-a_crop_exact.jpg?w=1500&amp;h=1500&amp;q=85">
          <a:extLst>
            <a:ext uri="{FF2B5EF4-FFF2-40B4-BE49-F238E27FC236}">
              <a16:creationId xmlns:a16="http://schemas.microsoft.com/office/drawing/2014/main" id="{68F33D80-C55C-4044-B73F-9DE6443821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7219950"/>
          <a:ext cx="14287500" cy="14287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36</xdr:row>
      <xdr:rowOff>0</xdr:rowOff>
    </xdr:from>
    <xdr:to>
      <xdr:col>3</xdr:col>
      <xdr:colOff>38100</xdr:colOff>
      <xdr:row>45</xdr:row>
      <xdr:rowOff>47625</xdr:rowOff>
    </xdr:to>
    <xdr:pic>
      <xdr:nvPicPr>
        <xdr:cNvPr id="18" name="Picture 17" descr="https://encrypted-tbn1.gstatic.com/images?q=tbn:ANd9GcSySyhsIQ3O4mCWDBuTopGxuWirNjVY6Mlfd9g0LxfpK5sspJrH">
          <a:extLst>
            <a:ext uri="{FF2B5EF4-FFF2-40B4-BE49-F238E27FC236}">
              <a16:creationId xmlns:a16="http://schemas.microsoft.com/office/drawing/2014/main" id="{81AFB782-E568-4317-AF44-E5338F7A6A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7620000"/>
          <a:ext cx="2466975" cy="1847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304800</xdr:colOff>
      <xdr:row>39</xdr:row>
      <xdr:rowOff>104775</xdr:rowOff>
    </xdr:to>
    <xdr:sp macro="" textlink="">
      <xdr:nvSpPr>
        <xdr:cNvPr id="17426" name="AutoShape 18" descr="http://g.espncdn.com/lm-static/logo-packs/fhl/Letters-Numbers-Jerseys/fhl-jerseys-19.svg">
          <a:extLst>
            <a:ext uri="{FF2B5EF4-FFF2-40B4-BE49-F238E27FC236}">
              <a16:creationId xmlns:a16="http://schemas.microsoft.com/office/drawing/2014/main" id="{FF4555A1-04C2-4489-BC4D-33359BDB4BE7}"/>
            </a:ext>
          </a:extLst>
        </xdr:cNvPr>
        <xdr:cNvSpPr>
          <a:spLocks noChangeAspect="1" noChangeArrowheads="1"/>
        </xdr:cNvSpPr>
      </xdr:nvSpPr>
      <xdr:spPr bwMode="auto">
        <a:xfrm>
          <a:off x="609600" y="8020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5</xdr:col>
      <xdr:colOff>161925</xdr:colOff>
      <xdr:row>59</xdr:row>
      <xdr:rowOff>142875</xdr:rowOff>
    </xdr:to>
    <xdr:pic>
      <xdr:nvPicPr>
        <xdr:cNvPr id="20" name="Picture 19" descr="http://www.99ers.at/wp-content/uploads/2016/05/graz99ers-logo_400x428.png">
          <a:extLst>
            <a:ext uri="{FF2B5EF4-FFF2-40B4-BE49-F238E27FC236}">
              <a16:creationId xmlns:a16="http://schemas.microsoft.com/office/drawing/2014/main" id="{2B0A1A39-71BA-40F3-A62B-8773F84C21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8420100"/>
          <a:ext cx="3810000" cy="407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42</xdr:row>
      <xdr:rowOff>0</xdr:rowOff>
    </xdr:from>
    <xdr:to>
      <xdr:col>2</xdr:col>
      <xdr:colOff>514350</xdr:colOff>
      <xdr:row>50</xdr:row>
      <xdr:rowOff>0</xdr:rowOff>
    </xdr:to>
    <xdr:pic>
      <xdr:nvPicPr>
        <xdr:cNvPr id="21" name="Picture 20" descr="http://38.media.tumblr.com/70e76f48500b3b49bd0f84eb5f110799/tumblr_nemy3hhDKC1sizpq5o3_250.gif">
          <a:extLst>
            <a:ext uri="{FF2B5EF4-FFF2-40B4-BE49-F238E27FC236}">
              <a16:creationId xmlns:a16="http://schemas.microsoft.com/office/drawing/2014/main" id="{89E821FF-D5CF-4B6E-8679-AB349F5CDC34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8820150"/>
          <a:ext cx="2333625" cy="1609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44</xdr:row>
      <xdr:rowOff>0</xdr:rowOff>
    </xdr:from>
    <xdr:to>
      <xdr:col>1</xdr:col>
      <xdr:colOff>304800</xdr:colOff>
      <xdr:row>45</xdr:row>
      <xdr:rowOff>104775</xdr:rowOff>
    </xdr:to>
    <xdr:sp macro="" textlink="">
      <xdr:nvSpPr>
        <xdr:cNvPr id="17429" name="AutoShape 21" descr="http://g.espncdn.com/lm-static/logo-packs/core/Sneakerhead-ESPN/sneakerhead-02.svg">
          <a:extLst>
            <a:ext uri="{FF2B5EF4-FFF2-40B4-BE49-F238E27FC236}">
              <a16:creationId xmlns:a16="http://schemas.microsoft.com/office/drawing/2014/main" id="{85B679FF-978C-44A7-AC63-52C70CC2817A}"/>
            </a:ext>
          </a:extLst>
        </xdr:cNvPr>
        <xdr:cNvSpPr>
          <a:spLocks noChangeAspect="1" noChangeArrowheads="1"/>
        </xdr:cNvSpPr>
      </xdr:nvSpPr>
      <xdr:spPr bwMode="auto">
        <a:xfrm>
          <a:off x="609600" y="9220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6</xdr:col>
      <xdr:colOff>504825</xdr:colOff>
      <xdr:row>60</xdr:row>
      <xdr:rowOff>28575</xdr:rowOff>
    </xdr:to>
    <xdr:pic>
      <xdr:nvPicPr>
        <xdr:cNvPr id="23" name="Picture 22" descr="https://farm3.staticflickr.com/2220/2249485530_9a045a3b6d.jpg">
          <a:extLst>
            <a:ext uri="{FF2B5EF4-FFF2-40B4-BE49-F238E27FC236}">
              <a16:creationId xmlns:a16="http://schemas.microsoft.com/office/drawing/2014/main" id="{193E63E5-E5A0-44B7-A59C-A87E60798B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9620250"/>
          <a:ext cx="4762500" cy="2981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304800</xdr:colOff>
      <xdr:row>49</xdr:row>
      <xdr:rowOff>114300</xdr:rowOff>
    </xdr:to>
    <xdr:sp macro="" textlink="">
      <xdr:nvSpPr>
        <xdr:cNvPr id="17431" name="AutoShape 23" descr="http://g.espncdn.com/lm-static/logo-packs/fhl/Letters-Numbers-Jerseys/fhl-jerseys-17.svg">
          <a:extLst>
            <a:ext uri="{FF2B5EF4-FFF2-40B4-BE49-F238E27FC236}">
              <a16:creationId xmlns:a16="http://schemas.microsoft.com/office/drawing/2014/main" id="{4BC4B6FB-3403-496F-B2A1-7C8BE683CCB2}"/>
            </a:ext>
          </a:extLst>
        </xdr:cNvPr>
        <xdr:cNvSpPr>
          <a:spLocks noChangeAspect="1" noChangeArrowheads="1"/>
        </xdr:cNvSpPr>
      </xdr:nvSpPr>
      <xdr:spPr bwMode="auto">
        <a:xfrm>
          <a:off x="609600" y="10020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6</xdr:col>
      <xdr:colOff>0</xdr:colOff>
      <xdr:row>70</xdr:row>
      <xdr:rowOff>38100</xdr:rowOff>
    </xdr:to>
    <xdr:pic>
      <xdr:nvPicPr>
        <xdr:cNvPr id="25" name="Picture 24" descr="http://i.pinimg.com/736x/7d/c0/0a/7dc00ab401db0080dfd5beb715f9f086--engineering-degrees-engineering-memes.jpg">
          <a:extLst>
            <a:ext uri="{FF2B5EF4-FFF2-40B4-BE49-F238E27FC236}">
              <a16:creationId xmlns:a16="http://schemas.microsoft.com/office/drawing/2014/main" id="{E0396446-64E3-4A43-8D95-A872E71EAC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0429875"/>
          <a:ext cx="4257675" cy="4171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304800</xdr:colOff>
      <xdr:row>53</xdr:row>
      <xdr:rowOff>95250</xdr:rowOff>
    </xdr:to>
    <xdr:sp macro="" textlink="">
      <xdr:nvSpPr>
        <xdr:cNvPr id="17433" name="AutoShape 25" descr="http://g.espncdn.com/lm-static/logo-packs/core/StarsAndFlames/stars_flames-9.svg">
          <a:extLst>
            <a:ext uri="{FF2B5EF4-FFF2-40B4-BE49-F238E27FC236}">
              <a16:creationId xmlns:a16="http://schemas.microsoft.com/office/drawing/2014/main" id="{4EA1B888-BF24-44BC-81DE-EF3607DDE164}"/>
            </a:ext>
          </a:extLst>
        </xdr:cNvPr>
        <xdr:cNvSpPr>
          <a:spLocks noChangeAspect="1" noChangeArrowheads="1"/>
        </xdr:cNvSpPr>
      </xdr:nvSpPr>
      <xdr:spPr bwMode="auto">
        <a:xfrm>
          <a:off x="609600" y="10858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304800</xdr:colOff>
      <xdr:row>55</xdr:row>
      <xdr:rowOff>95250</xdr:rowOff>
    </xdr:to>
    <xdr:sp macro="" textlink="">
      <xdr:nvSpPr>
        <xdr:cNvPr id="17434" name="AutoShape 26" descr="http://g.espncdn.com/lm-app/lm/img/shell/shield-FHL.svg">
          <a:extLst>
            <a:ext uri="{FF2B5EF4-FFF2-40B4-BE49-F238E27FC236}">
              <a16:creationId xmlns:a16="http://schemas.microsoft.com/office/drawing/2014/main" id="{8670E2D9-7273-44A0-942C-74984AEF8DAC}"/>
            </a:ext>
          </a:extLst>
        </xdr:cNvPr>
        <xdr:cNvSpPr>
          <a:spLocks noChangeAspect="1" noChangeArrowheads="1"/>
        </xdr:cNvSpPr>
      </xdr:nvSpPr>
      <xdr:spPr bwMode="auto">
        <a:xfrm>
          <a:off x="609600" y="11287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56</xdr:row>
      <xdr:rowOff>0</xdr:rowOff>
    </xdr:from>
    <xdr:to>
      <xdr:col>15</xdr:col>
      <xdr:colOff>9525</xdr:colOff>
      <xdr:row>93</xdr:row>
      <xdr:rowOff>85725</xdr:rowOff>
    </xdr:to>
    <xdr:pic>
      <xdr:nvPicPr>
        <xdr:cNvPr id="28" name="Picture 27" descr="http://www.learnitanytime.com/wp-content/uploads/2013/06/quebec-nordiques.jpg">
          <a:extLst>
            <a:ext uri="{FF2B5EF4-FFF2-40B4-BE49-F238E27FC236}">
              <a16:creationId xmlns:a16="http://schemas.microsoft.com/office/drawing/2014/main" id="{2ACFC3AB-BE48-4F81-96E8-68F86BA0A3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1715750"/>
          <a:ext cx="9753600" cy="7315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58</xdr:row>
      <xdr:rowOff>0</xdr:rowOff>
    </xdr:from>
    <xdr:to>
      <xdr:col>7</xdr:col>
      <xdr:colOff>200025</xdr:colOff>
      <xdr:row>68</xdr:row>
      <xdr:rowOff>57150</xdr:rowOff>
    </xdr:to>
    <xdr:pic>
      <xdr:nvPicPr>
        <xdr:cNvPr id="29" name="Picture 28" descr="http://www.unleashed.org.au/resources/resample.php?x=532&amp;y=220&amp;q=90&amp;i=/images/features/tofu-robots.jpg">
          <a:extLst>
            <a:ext uri="{FF2B5EF4-FFF2-40B4-BE49-F238E27FC236}">
              <a16:creationId xmlns:a16="http://schemas.microsoft.com/office/drawing/2014/main" id="{183696E1-E22D-49AF-BCBC-E62EEE86E6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2144375"/>
          <a:ext cx="5067300" cy="2095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60</xdr:row>
      <xdr:rowOff>0</xdr:rowOff>
    </xdr:from>
    <xdr:to>
      <xdr:col>3</xdr:col>
      <xdr:colOff>428625</xdr:colOff>
      <xdr:row>74</xdr:row>
      <xdr:rowOff>104775</xdr:rowOff>
    </xdr:to>
    <xdr:pic>
      <xdr:nvPicPr>
        <xdr:cNvPr id="30" name="Picture 29" descr="https://images-na.ssl-images-amazon.com/images/I/51G04QtWZFL._SY300_QL70_.jpg">
          <a:extLst>
            <a:ext uri="{FF2B5EF4-FFF2-40B4-BE49-F238E27FC236}">
              <a16:creationId xmlns:a16="http://schemas.microsoft.com/office/drawing/2014/main" id="{E6533F90-ED06-4754-9B3A-C2E1998E1F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2573000"/>
          <a:ext cx="2857500" cy="2857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6</xdr:col>
      <xdr:colOff>104775</xdr:colOff>
      <xdr:row>80</xdr:row>
      <xdr:rowOff>104775</xdr:rowOff>
    </xdr:to>
    <xdr:pic>
      <xdr:nvPicPr>
        <xdr:cNvPr id="31" name="Picture 30" descr="https://vignette4.wikia.nocookie.net/hockeymovies/images/6/6a/Broome_County_Blades.png/revision/latest?cb=20130627150944">
          <a:extLst>
            <a:ext uri="{FF2B5EF4-FFF2-40B4-BE49-F238E27FC236}">
              <a16:creationId xmlns:a16="http://schemas.microsoft.com/office/drawing/2014/main" id="{56AB0EA3-19BD-4ED3-B995-58F90A5B1C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3001625"/>
          <a:ext cx="4362450" cy="3571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1</xdr:col>
      <xdr:colOff>304800</xdr:colOff>
      <xdr:row>6</xdr:row>
      <xdr:rowOff>104776</xdr:rowOff>
    </xdr:to>
    <xdr:sp macro="" textlink="">
      <xdr:nvSpPr>
        <xdr:cNvPr id="17413" name="AutoShape 5" descr="http://g.espncdn.com/s/fhllm/logos/StadiumFoods-ESPN/stadium-foods_corn-dog.svg">
          <a:extLst>
            <a:ext uri="{FF2B5EF4-FFF2-40B4-BE49-F238E27FC236}">
              <a16:creationId xmlns:a16="http://schemas.microsoft.com/office/drawing/2014/main" id="{BF0D995C-B5D2-4478-BDBF-B257C918A78A}"/>
            </a:ext>
          </a:extLst>
        </xdr:cNvPr>
        <xdr:cNvSpPr>
          <a:spLocks noChangeAspect="1" noChangeArrowheads="1"/>
        </xdr:cNvSpPr>
      </xdr:nvSpPr>
      <xdr:spPr bwMode="auto">
        <a:xfrm>
          <a:off x="6096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304800</xdr:colOff>
      <xdr:row>10</xdr:row>
      <xdr:rowOff>106456</xdr:rowOff>
    </xdr:to>
    <xdr:sp macro="" textlink="">
      <xdr:nvSpPr>
        <xdr:cNvPr id="17417" name="AutoShape 9" descr="http://g.espncdn.com/lm-static/logo-packs/core/TeamMascots-RobbHarskamp/Team_Mascots-07.svg">
          <a:extLst>
            <a:ext uri="{FF2B5EF4-FFF2-40B4-BE49-F238E27FC236}">
              <a16:creationId xmlns:a16="http://schemas.microsoft.com/office/drawing/2014/main" id="{2A26B546-0B88-41AA-AAB2-E9A45E69A70F}"/>
            </a:ext>
          </a:extLst>
        </xdr:cNvPr>
        <xdr:cNvSpPr>
          <a:spLocks noChangeAspect="1" noChangeArrowheads="1"/>
        </xdr:cNvSpPr>
      </xdr:nvSpPr>
      <xdr:spPr bwMode="auto">
        <a:xfrm>
          <a:off x="609600" y="3390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304800</xdr:colOff>
      <xdr:row>11</xdr:row>
      <xdr:rowOff>106455</xdr:rowOff>
    </xdr:to>
    <xdr:sp macro="" textlink="">
      <xdr:nvSpPr>
        <xdr:cNvPr id="17418" name="AutoShape 10" descr="https://shirtoid.com/wp-content/uploads/2015/01/go-penguin-go.jpg">
          <a:extLst>
            <a:ext uri="{FF2B5EF4-FFF2-40B4-BE49-F238E27FC236}">
              <a16:creationId xmlns:a16="http://schemas.microsoft.com/office/drawing/2014/main" id="{CBA8FBFA-A118-4048-99F5-F88C0361DCB6}"/>
            </a:ext>
          </a:extLst>
        </xdr:cNvPr>
        <xdr:cNvSpPr>
          <a:spLocks noChangeAspect="1" noChangeArrowheads="1"/>
        </xdr:cNvSpPr>
      </xdr:nvSpPr>
      <xdr:spPr bwMode="auto">
        <a:xfrm>
          <a:off x="609600" y="3819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304800</xdr:colOff>
      <xdr:row>14</xdr:row>
      <xdr:rowOff>106457</xdr:rowOff>
    </xdr:to>
    <xdr:sp macro="" textlink="">
      <xdr:nvSpPr>
        <xdr:cNvPr id="17421" name="AutoShape 13" descr="http://g.espncdn.com/s/fhllm/logos/Letters-Numbers-Jerseys/fhl-jerseys-01.svg">
          <a:extLst>
            <a:ext uri="{FF2B5EF4-FFF2-40B4-BE49-F238E27FC236}">
              <a16:creationId xmlns:a16="http://schemas.microsoft.com/office/drawing/2014/main" id="{CDCCBD8D-AA3F-4B7A-A8F5-F967858434D1}"/>
            </a:ext>
          </a:extLst>
        </xdr:cNvPr>
        <xdr:cNvSpPr>
          <a:spLocks noChangeAspect="1" noChangeArrowheads="1"/>
        </xdr:cNvSpPr>
      </xdr:nvSpPr>
      <xdr:spPr bwMode="auto">
        <a:xfrm>
          <a:off x="609600" y="510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304800</xdr:colOff>
      <xdr:row>15</xdr:row>
      <xdr:rowOff>106456</xdr:rowOff>
    </xdr:to>
    <xdr:sp macro="" textlink="">
      <xdr:nvSpPr>
        <xdr:cNvPr id="17422" name="AutoShape 14" descr="http://g.espncdn.com/lm-static/logo-packs/core/StadiumFoods-ESPN/stadium-foods_cheeseburger.svg">
          <a:extLst>
            <a:ext uri="{FF2B5EF4-FFF2-40B4-BE49-F238E27FC236}">
              <a16:creationId xmlns:a16="http://schemas.microsoft.com/office/drawing/2014/main" id="{F287A9DD-BAE7-47BF-976E-C1812349C862}"/>
            </a:ext>
          </a:extLst>
        </xdr:cNvPr>
        <xdr:cNvSpPr>
          <a:spLocks noChangeAspect="1" noChangeArrowheads="1"/>
        </xdr:cNvSpPr>
      </xdr:nvSpPr>
      <xdr:spPr bwMode="auto">
        <a:xfrm>
          <a:off x="609600" y="5534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304800</xdr:colOff>
      <xdr:row>43</xdr:row>
      <xdr:rowOff>104775</xdr:rowOff>
    </xdr:to>
    <xdr:sp macro="" textlink="">
      <xdr:nvSpPr>
        <xdr:cNvPr id="17428" name="AutoShape 20" descr="http://g.espncdn.com/s/fhllm/logos/StadiumFoods-ESPN/stadium-foods_corn-dog.svg">
          <a:extLst>
            <a:ext uri="{FF2B5EF4-FFF2-40B4-BE49-F238E27FC236}">
              <a16:creationId xmlns:a16="http://schemas.microsoft.com/office/drawing/2014/main" id="{7CF98FF8-CF0B-49DE-823C-5315A934B1F4}"/>
            </a:ext>
          </a:extLst>
        </xdr:cNvPr>
        <xdr:cNvSpPr>
          <a:spLocks noChangeAspect="1" noChangeArrowheads="1"/>
        </xdr:cNvSpPr>
      </xdr:nvSpPr>
      <xdr:spPr bwMode="auto">
        <a:xfrm>
          <a:off x="609600" y="8820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304800</xdr:colOff>
      <xdr:row>51</xdr:row>
      <xdr:rowOff>95250</xdr:rowOff>
    </xdr:to>
    <xdr:sp macro="" textlink="">
      <xdr:nvSpPr>
        <xdr:cNvPr id="17432" name="AutoShape 24" descr="http://g.espncdn.com/lm-static/logo-packs/core/TeamMascots-RobbHarskamp/Team_Mascots-07.svg">
          <a:extLst>
            <a:ext uri="{FF2B5EF4-FFF2-40B4-BE49-F238E27FC236}">
              <a16:creationId xmlns:a16="http://schemas.microsoft.com/office/drawing/2014/main" id="{B5E6FA23-28EF-4F1F-A8D7-B66794C5D46B}"/>
            </a:ext>
          </a:extLst>
        </xdr:cNvPr>
        <xdr:cNvSpPr>
          <a:spLocks noChangeAspect="1" noChangeArrowheads="1"/>
        </xdr:cNvSpPr>
      </xdr:nvSpPr>
      <xdr:spPr bwMode="auto">
        <a:xfrm>
          <a:off x="609600" y="10429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304800</xdr:colOff>
      <xdr:row>55</xdr:row>
      <xdr:rowOff>95250</xdr:rowOff>
    </xdr:to>
    <xdr:sp macro="" textlink="">
      <xdr:nvSpPr>
        <xdr:cNvPr id="17434" name="AutoShape 26" descr="http://g.espncdn.com/s/fhllm/logos/Letters-Numbers-Jerseys/fhl-jerseys-01.svg">
          <a:extLst>
            <a:ext uri="{FF2B5EF4-FFF2-40B4-BE49-F238E27FC236}">
              <a16:creationId xmlns:a16="http://schemas.microsoft.com/office/drawing/2014/main" id="{160BA14B-F76A-45AC-B159-7BFB46108500}"/>
            </a:ext>
          </a:extLst>
        </xdr:cNvPr>
        <xdr:cNvSpPr>
          <a:spLocks noChangeAspect="1" noChangeArrowheads="1"/>
        </xdr:cNvSpPr>
      </xdr:nvSpPr>
      <xdr:spPr bwMode="auto">
        <a:xfrm>
          <a:off x="609600" y="11287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304800</xdr:colOff>
      <xdr:row>61</xdr:row>
      <xdr:rowOff>95250</xdr:rowOff>
    </xdr:to>
    <xdr:sp macro="" textlink="">
      <xdr:nvSpPr>
        <xdr:cNvPr id="17437" name="AutoShape 29" descr="http://g.espncdn.com/lm-static/logo-packs/core/StadiumFoods-ESPN/stadium-foods_cheeseburger.svg">
          <a:extLst>
            <a:ext uri="{FF2B5EF4-FFF2-40B4-BE49-F238E27FC236}">
              <a16:creationId xmlns:a16="http://schemas.microsoft.com/office/drawing/2014/main" id="{F90CF2B9-6262-4E54-A696-63BFE46F670E}"/>
            </a:ext>
          </a:extLst>
        </xdr:cNvPr>
        <xdr:cNvSpPr>
          <a:spLocks noChangeAspect="1" noChangeArrowheads="1"/>
        </xdr:cNvSpPr>
      </xdr:nvSpPr>
      <xdr:spPr bwMode="auto">
        <a:xfrm>
          <a:off x="609600" y="1257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1</xdr:col>
      <xdr:colOff>304800</xdr:colOff>
      <xdr:row>4</xdr:row>
      <xdr:rowOff>104775</xdr:rowOff>
    </xdr:to>
    <xdr:sp macro="" textlink="">
      <xdr:nvSpPr>
        <xdr:cNvPr id="18435" name="AutoShape 3" descr="http://g.espncdn.com/lm-static/logo-packs/fhl/AtTheArena-RobbHarskamp/Hockey_At_The_Arena-07.svg">
          <a:extLst>
            <a:ext uri="{FF2B5EF4-FFF2-40B4-BE49-F238E27FC236}">
              <a16:creationId xmlns:a16="http://schemas.microsoft.com/office/drawing/2014/main" id="{D67CCC63-D966-4E2C-A27C-CF45D43BDABA}"/>
            </a:ext>
          </a:extLst>
        </xdr:cNvPr>
        <xdr:cNvSpPr>
          <a:spLocks noChangeAspect="1" noChangeArrowheads="1"/>
        </xdr:cNvSpPr>
      </xdr:nvSpPr>
      <xdr:spPr bwMode="auto">
        <a:xfrm>
          <a:off x="609600" y="990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304800</xdr:colOff>
      <xdr:row>10</xdr:row>
      <xdr:rowOff>104775</xdr:rowOff>
    </xdr:to>
    <xdr:sp macro="" textlink="">
      <xdr:nvSpPr>
        <xdr:cNvPr id="18441" name="AutoShape 9" descr="http://g.espncdn.com/lm-app/lm/img/shell/shield-FHL.svg">
          <a:extLst>
            <a:ext uri="{FF2B5EF4-FFF2-40B4-BE49-F238E27FC236}">
              <a16:creationId xmlns:a16="http://schemas.microsoft.com/office/drawing/2014/main" id="{5D62EFBF-F068-4856-946F-317F79F75751}"/>
            </a:ext>
          </a:extLst>
        </xdr:cNvPr>
        <xdr:cNvSpPr>
          <a:spLocks noChangeAspect="1" noChangeArrowheads="1"/>
        </xdr:cNvSpPr>
      </xdr:nvSpPr>
      <xdr:spPr bwMode="auto">
        <a:xfrm>
          <a:off x="609600" y="3390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304800</xdr:colOff>
      <xdr:row>12</xdr:row>
      <xdr:rowOff>104775</xdr:rowOff>
    </xdr:to>
    <xdr:sp macro="" textlink="">
      <xdr:nvSpPr>
        <xdr:cNvPr id="18443" name="AutoShape 11" descr="http://g.espncdn.com/lm-static/logo-packs/core/Mascots/mascots-3.svg">
          <a:extLst>
            <a:ext uri="{FF2B5EF4-FFF2-40B4-BE49-F238E27FC236}">
              <a16:creationId xmlns:a16="http://schemas.microsoft.com/office/drawing/2014/main" id="{E32313BB-613F-4844-AC81-A8327ACD4690}"/>
            </a:ext>
          </a:extLst>
        </xdr:cNvPr>
        <xdr:cNvSpPr>
          <a:spLocks noChangeAspect="1" noChangeArrowheads="1"/>
        </xdr:cNvSpPr>
      </xdr:nvSpPr>
      <xdr:spPr bwMode="auto">
        <a:xfrm>
          <a:off x="609600" y="4248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304800</xdr:colOff>
      <xdr:row>39</xdr:row>
      <xdr:rowOff>104775</xdr:rowOff>
    </xdr:to>
    <xdr:sp macro="" textlink="">
      <xdr:nvSpPr>
        <xdr:cNvPr id="18450" name="AutoShape 18" descr="http://g.espncdn.com/lm-static/logo-packs/fhl/AtTheArena-RobbHarskamp/Hockey_At_The_Arena-07.svg">
          <a:extLst>
            <a:ext uri="{FF2B5EF4-FFF2-40B4-BE49-F238E27FC236}">
              <a16:creationId xmlns:a16="http://schemas.microsoft.com/office/drawing/2014/main" id="{FC03D14D-70F6-4639-B222-12023BAB7DDF}"/>
            </a:ext>
          </a:extLst>
        </xdr:cNvPr>
        <xdr:cNvSpPr>
          <a:spLocks noChangeAspect="1" noChangeArrowheads="1"/>
        </xdr:cNvSpPr>
      </xdr:nvSpPr>
      <xdr:spPr bwMode="auto">
        <a:xfrm>
          <a:off x="609600" y="8020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44</xdr:row>
      <xdr:rowOff>0</xdr:rowOff>
    </xdr:from>
    <xdr:to>
      <xdr:col>1</xdr:col>
      <xdr:colOff>304800</xdr:colOff>
      <xdr:row>45</xdr:row>
      <xdr:rowOff>104775</xdr:rowOff>
    </xdr:to>
    <xdr:sp macro="" textlink="">
      <xdr:nvSpPr>
        <xdr:cNvPr id="18453" name="AutoShape 21" descr="http://g.espncdn.com/s/fhllm/logos/Mascots/mascots-3.svg">
          <a:extLst>
            <a:ext uri="{FF2B5EF4-FFF2-40B4-BE49-F238E27FC236}">
              <a16:creationId xmlns:a16="http://schemas.microsoft.com/office/drawing/2014/main" id="{400FD500-A14A-4CDE-A5B8-7E3509CB8A2F}"/>
            </a:ext>
          </a:extLst>
        </xdr:cNvPr>
        <xdr:cNvSpPr>
          <a:spLocks noChangeAspect="1" noChangeArrowheads="1"/>
        </xdr:cNvSpPr>
      </xdr:nvSpPr>
      <xdr:spPr bwMode="auto">
        <a:xfrm>
          <a:off x="609600" y="9220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304800</xdr:colOff>
      <xdr:row>51</xdr:row>
      <xdr:rowOff>95250</xdr:rowOff>
    </xdr:to>
    <xdr:sp macro="" textlink="">
      <xdr:nvSpPr>
        <xdr:cNvPr id="18456" name="AutoShape 24" descr="http://g.espncdn.com/lm-app/lm/img/shell/shield-FHL.svg">
          <a:extLst>
            <a:ext uri="{FF2B5EF4-FFF2-40B4-BE49-F238E27FC236}">
              <a16:creationId xmlns:a16="http://schemas.microsoft.com/office/drawing/2014/main" id="{170F1F96-C33F-4475-841E-7A697A02ACFE}"/>
            </a:ext>
          </a:extLst>
        </xdr:cNvPr>
        <xdr:cNvSpPr>
          <a:spLocks noChangeAspect="1" noChangeArrowheads="1"/>
        </xdr:cNvSpPr>
      </xdr:nvSpPr>
      <xdr:spPr bwMode="auto">
        <a:xfrm>
          <a:off x="609600" y="10429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304800</xdr:colOff>
      <xdr:row>55</xdr:row>
      <xdr:rowOff>95250</xdr:rowOff>
    </xdr:to>
    <xdr:sp macro="" textlink="">
      <xdr:nvSpPr>
        <xdr:cNvPr id="18458" name="AutoShape 26" descr="http://g.espncdn.com/lm-static/logo-packs/core/Mascots/mascots-3.svg">
          <a:extLst>
            <a:ext uri="{FF2B5EF4-FFF2-40B4-BE49-F238E27FC236}">
              <a16:creationId xmlns:a16="http://schemas.microsoft.com/office/drawing/2014/main" id="{F4D90EBE-39FF-4F28-9F5C-117282773EA8}"/>
            </a:ext>
          </a:extLst>
        </xdr:cNvPr>
        <xdr:cNvSpPr>
          <a:spLocks noChangeAspect="1" noChangeArrowheads="1"/>
        </xdr:cNvSpPr>
      </xdr:nvSpPr>
      <xdr:spPr bwMode="auto">
        <a:xfrm>
          <a:off x="609600" y="11287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304800</xdr:colOff>
      <xdr:row>63</xdr:row>
      <xdr:rowOff>95250</xdr:rowOff>
    </xdr:to>
    <xdr:sp macro="" textlink="">
      <xdr:nvSpPr>
        <xdr:cNvPr id="18462" name="AutoShape 30" descr="http://g.espncdn.com/lm-static/logo-packs/core/Mascots/mascots-2.svg">
          <a:extLst>
            <a:ext uri="{FF2B5EF4-FFF2-40B4-BE49-F238E27FC236}">
              <a16:creationId xmlns:a16="http://schemas.microsoft.com/office/drawing/2014/main" id="{2D4B3421-9BA7-495F-B26F-B70BCC530B1F}"/>
            </a:ext>
          </a:extLst>
        </xdr:cNvPr>
        <xdr:cNvSpPr>
          <a:spLocks noChangeAspect="1" noChangeArrowheads="1"/>
        </xdr:cNvSpPr>
      </xdr:nvSpPr>
      <xdr:spPr bwMode="auto">
        <a:xfrm>
          <a:off x="609600" y="13001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1</xdr:col>
      <xdr:colOff>304800</xdr:colOff>
      <xdr:row>6</xdr:row>
      <xdr:rowOff>104775</xdr:rowOff>
    </xdr:to>
    <xdr:sp macro="" textlink="">
      <xdr:nvSpPr>
        <xdr:cNvPr id="23557" name="AutoShape 5" descr="http://g.espncdn.com/lm-static/logo-packs/fhl/AtTheArena-RobbHarskamp/Hockey_At_The_Arena-04.svg">
          <a:extLst>
            <a:ext uri="{FF2B5EF4-FFF2-40B4-BE49-F238E27FC236}">
              <a16:creationId xmlns:a16="http://schemas.microsoft.com/office/drawing/2014/main" id="{FBB38F71-0C35-4DC0-BF5C-A19EFF135254}"/>
            </a:ext>
          </a:extLst>
        </xdr:cNvPr>
        <xdr:cNvSpPr>
          <a:spLocks noChangeAspect="1" noChangeArrowheads="1"/>
        </xdr:cNvSpPr>
      </xdr:nvSpPr>
      <xdr:spPr bwMode="auto">
        <a:xfrm>
          <a:off x="6096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304800</xdr:colOff>
      <xdr:row>9</xdr:row>
      <xdr:rowOff>104775</xdr:rowOff>
    </xdr:to>
    <xdr:sp macro="" textlink="">
      <xdr:nvSpPr>
        <xdr:cNvPr id="23560" name="AutoShape 8" descr="http://g.espncdn.com/s/fhllm/logos/Mascots/mascots-4.svg">
          <a:extLst>
            <a:ext uri="{FF2B5EF4-FFF2-40B4-BE49-F238E27FC236}">
              <a16:creationId xmlns:a16="http://schemas.microsoft.com/office/drawing/2014/main" id="{A681E269-7346-45EA-8967-B6E2DEEC07B6}"/>
            </a:ext>
          </a:extLst>
        </xdr:cNvPr>
        <xdr:cNvSpPr>
          <a:spLocks noChangeAspect="1" noChangeArrowheads="1"/>
        </xdr:cNvSpPr>
      </xdr:nvSpPr>
      <xdr:spPr bwMode="auto">
        <a:xfrm>
          <a:off x="609600" y="2990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17</xdr:col>
      <xdr:colOff>0</xdr:colOff>
      <xdr:row>67</xdr:row>
      <xdr:rowOff>9525</xdr:rowOff>
    </xdr:to>
    <xdr:pic>
      <xdr:nvPicPr>
        <xdr:cNvPr id="12" name="Picture 11" descr="http://cdn1.sportngin.com/attachments/photo/3172/3267/puck_noris_large.jpg">
          <a:extLst>
            <a:ext uri="{FF2B5EF4-FFF2-40B4-BE49-F238E27FC236}">
              <a16:creationId xmlns:a16="http://schemas.microsoft.com/office/drawing/2014/main" id="{751D4028-A0D3-492E-968B-0880647248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248150"/>
          <a:ext cx="9753600" cy="9753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23</xdr:row>
      <xdr:rowOff>0</xdr:rowOff>
    </xdr:from>
    <xdr:to>
      <xdr:col>3</xdr:col>
      <xdr:colOff>209550</xdr:colOff>
      <xdr:row>29</xdr:row>
      <xdr:rowOff>142875</xdr:rowOff>
    </xdr:to>
    <xdr:pic>
      <xdr:nvPicPr>
        <xdr:cNvPr id="13" name="Picture 12" descr="http://phl242.com/images/sparkle.jpg">
          <a:extLst>
            <a:ext uri="{FF2B5EF4-FFF2-40B4-BE49-F238E27FC236}">
              <a16:creationId xmlns:a16="http://schemas.microsoft.com/office/drawing/2014/main" id="{EFAF9C0A-CB07-42F7-8733-955A7B16DE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676775"/>
          <a:ext cx="1428750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304800</xdr:colOff>
      <xdr:row>14</xdr:row>
      <xdr:rowOff>104775</xdr:rowOff>
    </xdr:to>
    <xdr:sp macro="" textlink="">
      <xdr:nvSpPr>
        <xdr:cNvPr id="23565" name="AutoShape 13" descr="http://g.espncdn.com/lm-app/lm/img/shell/shield-FHL.svg">
          <a:extLst>
            <a:ext uri="{FF2B5EF4-FFF2-40B4-BE49-F238E27FC236}">
              <a16:creationId xmlns:a16="http://schemas.microsoft.com/office/drawing/2014/main" id="{502F4A6F-5BD4-43B4-A4C9-DE751474074E}"/>
            </a:ext>
          </a:extLst>
        </xdr:cNvPr>
        <xdr:cNvSpPr>
          <a:spLocks noChangeAspect="1" noChangeArrowheads="1"/>
        </xdr:cNvSpPr>
      </xdr:nvSpPr>
      <xdr:spPr bwMode="auto">
        <a:xfrm>
          <a:off x="609600" y="510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304800</xdr:colOff>
      <xdr:row>15</xdr:row>
      <xdr:rowOff>104775</xdr:rowOff>
    </xdr:to>
    <xdr:sp macro="" textlink="">
      <xdr:nvSpPr>
        <xdr:cNvPr id="23566" name="AutoShape 14" descr="http://3.bp.blogspot.com/_TwAbZhMGVEw/Sn3KVF-7fgI/AAAAAAAAIR4/_V3-57XLZ18/w1200-h630-p-k-no-nu/roenick-funnies.jpg">
          <a:extLst>
            <a:ext uri="{FF2B5EF4-FFF2-40B4-BE49-F238E27FC236}">
              <a16:creationId xmlns:a16="http://schemas.microsoft.com/office/drawing/2014/main" id="{AB5F3C53-600B-422E-AA56-6F4E22BD8A76}"/>
            </a:ext>
          </a:extLst>
        </xdr:cNvPr>
        <xdr:cNvSpPr>
          <a:spLocks noChangeAspect="1" noChangeArrowheads="1"/>
        </xdr:cNvSpPr>
      </xdr:nvSpPr>
      <xdr:spPr bwMode="auto">
        <a:xfrm>
          <a:off x="609600" y="5534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8</xdr:col>
      <xdr:colOff>495300</xdr:colOff>
      <xdr:row>49</xdr:row>
      <xdr:rowOff>171450</xdr:rowOff>
    </xdr:to>
    <xdr:pic>
      <xdr:nvPicPr>
        <xdr:cNvPr id="17" name="Picture 16" descr="http://www.jegkorongblog.hu/wp-content/uploads/2013/06/Triple-Gold-Club.jpg">
          <a:extLst>
            <a:ext uri="{FF2B5EF4-FFF2-40B4-BE49-F238E27FC236}">
              <a16:creationId xmlns:a16="http://schemas.microsoft.com/office/drawing/2014/main" id="{4B6C49BA-870E-4FFF-89D9-1C66FA65A1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7219950"/>
          <a:ext cx="4762500" cy="3162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36</xdr:row>
      <xdr:rowOff>0</xdr:rowOff>
    </xdr:from>
    <xdr:to>
      <xdr:col>4</xdr:col>
      <xdr:colOff>457200</xdr:colOff>
      <xdr:row>47</xdr:row>
      <xdr:rowOff>85725</xdr:rowOff>
    </xdr:to>
    <xdr:pic>
      <xdr:nvPicPr>
        <xdr:cNvPr id="18" name="Picture 17" descr="https://phalsephillysports.files.wordpress.com/2014/01/bombay.jpeg">
          <a:extLst>
            <a:ext uri="{FF2B5EF4-FFF2-40B4-BE49-F238E27FC236}">
              <a16:creationId xmlns:a16="http://schemas.microsoft.com/office/drawing/2014/main" id="{13EC00C6-476D-4C29-9147-0F54E4CB22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7620000"/>
          <a:ext cx="2286000" cy="228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10</xdr:col>
      <xdr:colOff>228600</xdr:colOff>
      <xdr:row>70</xdr:row>
      <xdr:rowOff>123825</xdr:rowOff>
    </xdr:to>
    <xdr:pic>
      <xdr:nvPicPr>
        <xdr:cNvPr id="19" name="Picture 18" descr="https://sd.keepcalm-o-matic.co.uk/i-w600/keep-calm-and-smell-the-glove.jpg">
          <a:extLst>
            <a:ext uri="{FF2B5EF4-FFF2-40B4-BE49-F238E27FC236}">
              <a16:creationId xmlns:a16="http://schemas.microsoft.com/office/drawing/2014/main" id="{A2EBDB94-494A-49DF-A222-662BF2AA6B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8020050"/>
          <a:ext cx="5715000" cy="6667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40</xdr:row>
      <xdr:rowOff>0</xdr:rowOff>
    </xdr:from>
    <xdr:to>
      <xdr:col>6</xdr:col>
      <xdr:colOff>152400</xdr:colOff>
      <xdr:row>56</xdr:row>
      <xdr:rowOff>85725</xdr:rowOff>
    </xdr:to>
    <xdr:pic>
      <xdr:nvPicPr>
        <xdr:cNvPr id="20" name="Picture 19" descr="http://idiotprufs.files.wordpress.com/2012/10/ice_hockey_71.png">
          <a:extLst>
            <a:ext uri="{FF2B5EF4-FFF2-40B4-BE49-F238E27FC236}">
              <a16:creationId xmlns:a16="http://schemas.microsoft.com/office/drawing/2014/main" id="{BEA59CB8-4DF4-4561-9862-8EFA9B66D7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8420100"/>
          <a:ext cx="3200400" cy="3381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304800</xdr:colOff>
      <xdr:row>43</xdr:row>
      <xdr:rowOff>104775</xdr:rowOff>
    </xdr:to>
    <xdr:sp macro="" textlink="">
      <xdr:nvSpPr>
        <xdr:cNvPr id="23572" name="AutoShape 20" descr="http://g.espncdn.com/lm-static/logo-packs/fhl/AtTheArena-RobbHarskamp/Hockey_At_The_Arena-04.svg">
          <a:extLst>
            <a:ext uri="{FF2B5EF4-FFF2-40B4-BE49-F238E27FC236}">
              <a16:creationId xmlns:a16="http://schemas.microsoft.com/office/drawing/2014/main" id="{FA8D6121-10C7-4397-918A-2EB51F65D774}"/>
            </a:ext>
          </a:extLst>
        </xdr:cNvPr>
        <xdr:cNvSpPr>
          <a:spLocks noChangeAspect="1" noChangeArrowheads="1"/>
        </xdr:cNvSpPr>
      </xdr:nvSpPr>
      <xdr:spPr bwMode="auto">
        <a:xfrm>
          <a:off x="609600" y="8820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44</xdr:row>
      <xdr:rowOff>0</xdr:rowOff>
    </xdr:from>
    <xdr:to>
      <xdr:col>7</xdr:col>
      <xdr:colOff>152400</xdr:colOff>
      <xdr:row>57</xdr:row>
      <xdr:rowOff>152400</xdr:rowOff>
    </xdr:to>
    <xdr:pic>
      <xdr:nvPicPr>
        <xdr:cNvPr id="22" name="Picture 21" descr="https://static.businessinsider.com/image/4f6c723769beddd275000022/image.jpg">
          <a:extLst>
            <a:ext uri="{FF2B5EF4-FFF2-40B4-BE49-F238E27FC236}">
              <a16:creationId xmlns:a16="http://schemas.microsoft.com/office/drawing/2014/main" id="{A5724C64-072D-454D-B556-76CE7668AE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9220200"/>
          <a:ext cx="3810000" cy="2857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46</xdr:row>
      <xdr:rowOff>0</xdr:rowOff>
    </xdr:from>
    <xdr:to>
      <xdr:col>5</xdr:col>
      <xdr:colOff>590550</xdr:colOff>
      <xdr:row>68</xdr:row>
      <xdr:rowOff>180975</xdr:rowOff>
    </xdr:to>
    <xdr:pic>
      <xdr:nvPicPr>
        <xdr:cNvPr id="23" name="Picture 22" descr="https://image.ibb.co/inq895/phlogo.jpg">
          <a:extLst>
            <a:ext uri="{FF2B5EF4-FFF2-40B4-BE49-F238E27FC236}">
              <a16:creationId xmlns:a16="http://schemas.microsoft.com/office/drawing/2014/main" id="{F42B1DDB-3A64-4102-8477-D905540224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9620250"/>
          <a:ext cx="3028950" cy="4743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304800</xdr:colOff>
      <xdr:row>49</xdr:row>
      <xdr:rowOff>114300</xdr:rowOff>
    </xdr:to>
    <xdr:sp macro="" textlink="">
      <xdr:nvSpPr>
        <xdr:cNvPr id="23575" name="AutoShape 23" descr="http://g.espncdn.com/s/fhllm/logos/Mascots/mascots-4.svg">
          <a:extLst>
            <a:ext uri="{FF2B5EF4-FFF2-40B4-BE49-F238E27FC236}">
              <a16:creationId xmlns:a16="http://schemas.microsoft.com/office/drawing/2014/main" id="{0528D353-B97D-4C00-9795-A3D5ED5EBE3D}"/>
            </a:ext>
          </a:extLst>
        </xdr:cNvPr>
        <xdr:cNvSpPr>
          <a:spLocks noChangeAspect="1" noChangeArrowheads="1"/>
        </xdr:cNvSpPr>
      </xdr:nvSpPr>
      <xdr:spPr bwMode="auto">
        <a:xfrm>
          <a:off x="609600" y="10020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4</xdr:col>
      <xdr:colOff>504825</xdr:colOff>
      <xdr:row>60</xdr:row>
      <xdr:rowOff>171450</xdr:rowOff>
    </xdr:to>
    <xdr:pic>
      <xdr:nvPicPr>
        <xdr:cNvPr id="25" name="Picture 24" descr="http://files.eliteprospects.com/layout/players/8_doughty,_drew_(1).jpg">
          <a:extLst>
            <a:ext uri="{FF2B5EF4-FFF2-40B4-BE49-F238E27FC236}">
              <a16:creationId xmlns:a16="http://schemas.microsoft.com/office/drawing/2014/main" id="{9673C477-C69A-484F-A608-BB970E4060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0429875"/>
          <a:ext cx="2333625" cy="2314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52</xdr:row>
      <xdr:rowOff>0</xdr:rowOff>
    </xdr:from>
    <xdr:to>
      <xdr:col>11</xdr:col>
      <xdr:colOff>0</xdr:colOff>
      <xdr:row>74</xdr:row>
      <xdr:rowOff>142875</xdr:rowOff>
    </xdr:to>
    <xdr:pic>
      <xdr:nvPicPr>
        <xdr:cNvPr id="26" name="Picture 25" descr="http://i.pinimg.com/originals/0e/39/64/0e3964590a0895ed60ceb50f88f4a640.jpg">
          <a:extLst>
            <a:ext uri="{FF2B5EF4-FFF2-40B4-BE49-F238E27FC236}">
              <a16:creationId xmlns:a16="http://schemas.microsoft.com/office/drawing/2014/main" id="{4FF883C5-C4AC-4384-A23D-0347A6E9B7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0858500"/>
          <a:ext cx="6096000" cy="461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54</xdr:row>
      <xdr:rowOff>0</xdr:rowOff>
    </xdr:from>
    <xdr:to>
      <xdr:col>17</xdr:col>
      <xdr:colOff>0</xdr:colOff>
      <xdr:row>104</xdr:row>
      <xdr:rowOff>0</xdr:rowOff>
    </xdr:to>
    <xdr:pic>
      <xdr:nvPicPr>
        <xdr:cNvPr id="27" name="Picture 26" descr="http://cdn1.sportngin.com/attachments/photo/3172/3267/puck_noris_large.jpg">
          <a:extLst>
            <a:ext uri="{FF2B5EF4-FFF2-40B4-BE49-F238E27FC236}">
              <a16:creationId xmlns:a16="http://schemas.microsoft.com/office/drawing/2014/main" id="{5BE467AA-43DF-4EAE-A615-4445D6C439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1287125"/>
          <a:ext cx="9753600" cy="9753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56</xdr:row>
      <xdr:rowOff>0</xdr:rowOff>
    </xdr:from>
    <xdr:to>
      <xdr:col>3</xdr:col>
      <xdr:colOff>209550</xdr:colOff>
      <xdr:row>62</xdr:row>
      <xdr:rowOff>142875</xdr:rowOff>
    </xdr:to>
    <xdr:pic>
      <xdr:nvPicPr>
        <xdr:cNvPr id="28" name="Picture 27" descr="http://phl242.com/images/sparkle.jpg">
          <a:extLst>
            <a:ext uri="{FF2B5EF4-FFF2-40B4-BE49-F238E27FC236}">
              <a16:creationId xmlns:a16="http://schemas.microsoft.com/office/drawing/2014/main" id="{3981D096-8BFB-422A-8ABD-38940079F5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1715750"/>
          <a:ext cx="1428750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304800</xdr:colOff>
      <xdr:row>59</xdr:row>
      <xdr:rowOff>95250</xdr:rowOff>
    </xdr:to>
    <xdr:sp macro="" textlink="">
      <xdr:nvSpPr>
        <xdr:cNvPr id="23580" name="AutoShape 28" descr="http://g.espncdn.com/lm-app/lm/img/shell/shield-FHL.svg">
          <a:extLst>
            <a:ext uri="{FF2B5EF4-FFF2-40B4-BE49-F238E27FC236}">
              <a16:creationId xmlns:a16="http://schemas.microsoft.com/office/drawing/2014/main" id="{E1CA548D-FA01-4DBC-A67D-9BB99AA86846}"/>
            </a:ext>
          </a:extLst>
        </xdr:cNvPr>
        <xdr:cNvSpPr>
          <a:spLocks noChangeAspect="1" noChangeArrowheads="1"/>
        </xdr:cNvSpPr>
      </xdr:nvSpPr>
      <xdr:spPr bwMode="auto">
        <a:xfrm>
          <a:off x="609600" y="12144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304800</xdr:colOff>
      <xdr:row>61</xdr:row>
      <xdr:rowOff>95250</xdr:rowOff>
    </xdr:to>
    <xdr:sp macro="" textlink="">
      <xdr:nvSpPr>
        <xdr:cNvPr id="23581" name="AutoShape 29" descr="http://3.bp.blogspot.com/_TwAbZhMGVEw/Sn3KVF-7fgI/AAAAAAAAIR4/_V3-57XLZ18/w1200-h630-p-k-no-nu/roenick-funnies.jpg">
          <a:extLst>
            <a:ext uri="{FF2B5EF4-FFF2-40B4-BE49-F238E27FC236}">
              <a16:creationId xmlns:a16="http://schemas.microsoft.com/office/drawing/2014/main" id="{5097BECA-4DA3-4363-B460-964CA4B368F5}"/>
            </a:ext>
          </a:extLst>
        </xdr:cNvPr>
        <xdr:cNvSpPr>
          <a:spLocks noChangeAspect="1" noChangeArrowheads="1"/>
        </xdr:cNvSpPr>
      </xdr:nvSpPr>
      <xdr:spPr bwMode="auto">
        <a:xfrm>
          <a:off x="609600" y="1257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304800</xdr:colOff>
      <xdr:row>63</xdr:row>
      <xdr:rowOff>95250</xdr:rowOff>
    </xdr:to>
    <xdr:sp macro="" textlink="">
      <xdr:nvSpPr>
        <xdr:cNvPr id="23582" name="AutoShape 30" descr="http://g.espncdn.com/lm-static/logo-packs/core/CatsAndDogs/cats_dogs-6.svg">
          <a:extLst>
            <a:ext uri="{FF2B5EF4-FFF2-40B4-BE49-F238E27FC236}">
              <a16:creationId xmlns:a16="http://schemas.microsoft.com/office/drawing/2014/main" id="{A3E38921-7F7C-4B46-93DB-06F0935A0972}"/>
            </a:ext>
          </a:extLst>
        </xdr:cNvPr>
        <xdr:cNvSpPr>
          <a:spLocks noChangeAspect="1" noChangeArrowheads="1"/>
        </xdr:cNvSpPr>
      </xdr:nvSpPr>
      <xdr:spPr bwMode="auto">
        <a:xfrm>
          <a:off x="609600" y="13001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</xdr:row>
      <xdr:rowOff>0</xdr:rowOff>
    </xdr:from>
    <xdr:to>
      <xdr:col>1</xdr:col>
      <xdr:colOff>304800</xdr:colOff>
      <xdr:row>5</xdr:row>
      <xdr:rowOff>104775</xdr:rowOff>
    </xdr:to>
    <xdr:sp macro="" textlink="">
      <xdr:nvSpPr>
        <xdr:cNvPr id="1058" name="AutoShape 34" descr="http://g.espncdn.com/lm-static/logo-packs/core/Mascots/mascots-5.svg">
          <a:extLst>
            <a:ext uri="{FF2B5EF4-FFF2-40B4-BE49-F238E27FC236}">
              <a16:creationId xmlns:a16="http://schemas.microsoft.com/office/drawing/2014/main" id="{8AD87CFE-9BED-4B89-9741-A5F01C03C9EA}"/>
            </a:ext>
          </a:extLst>
        </xdr:cNvPr>
        <xdr:cNvSpPr>
          <a:spLocks noChangeAspect="1" noChangeArrowheads="1"/>
        </xdr:cNvSpPr>
      </xdr:nvSpPr>
      <xdr:spPr bwMode="auto">
        <a:xfrm>
          <a:off x="609600" y="1390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304800</xdr:colOff>
      <xdr:row>7</xdr:row>
      <xdr:rowOff>104775</xdr:rowOff>
    </xdr:to>
    <xdr:sp macro="" textlink="">
      <xdr:nvSpPr>
        <xdr:cNvPr id="1060" name="AutoShape 36" descr="http://g.espncdn.com/lm-static/fhl/images/default_logos/8.svg">
          <a:extLst>
            <a:ext uri="{FF2B5EF4-FFF2-40B4-BE49-F238E27FC236}">
              <a16:creationId xmlns:a16="http://schemas.microsoft.com/office/drawing/2014/main" id="{150CDD07-9BC6-4522-8704-3A84EE3CAE8F}"/>
            </a:ext>
          </a:extLst>
        </xdr:cNvPr>
        <xdr:cNvSpPr>
          <a:spLocks noChangeAspect="1" noChangeArrowheads="1"/>
        </xdr:cNvSpPr>
      </xdr:nvSpPr>
      <xdr:spPr bwMode="auto">
        <a:xfrm>
          <a:off x="609600" y="2190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304800</xdr:colOff>
      <xdr:row>8</xdr:row>
      <xdr:rowOff>104775</xdr:rowOff>
    </xdr:to>
    <xdr:sp macro="" textlink="">
      <xdr:nvSpPr>
        <xdr:cNvPr id="1061" name="AutoShape 37" descr="http://g.espncdn.com/lm-static/logo-packs/fhl/AtTheArena-RobbHarskamp/Hockey_At_The_Arena-14.svg">
          <a:extLst>
            <a:ext uri="{FF2B5EF4-FFF2-40B4-BE49-F238E27FC236}">
              <a16:creationId xmlns:a16="http://schemas.microsoft.com/office/drawing/2014/main" id="{A68FB977-8C85-422C-9328-11A3CDDEBBF4}"/>
            </a:ext>
          </a:extLst>
        </xdr:cNvPr>
        <xdr:cNvSpPr>
          <a:spLocks noChangeAspect="1" noChangeArrowheads="1"/>
        </xdr:cNvSpPr>
      </xdr:nvSpPr>
      <xdr:spPr bwMode="auto">
        <a:xfrm>
          <a:off x="609600" y="2590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304800</xdr:colOff>
      <xdr:row>9</xdr:row>
      <xdr:rowOff>104775</xdr:rowOff>
    </xdr:to>
    <xdr:sp macro="" textlink="">
      <xdr:nvSpPr>
        <xdr:cNvPr id="1062" name="AutoShape 38" descr="http://g.espncdn.com/lm-app/lm/img/shell/shield-FHL.svg">
          <a:extLst>
            <a:ext uri="{FF2B5EF4-FFF2-40B4-BE49-F238E27FC236}">
              <a16:creationId xmlns:a16="http://schemas.microsoft.com/office/drawing/2014/main" id="{A72303A8-46C1-41EA-B96B-1D0E8088EFE0}"/>
            </a:ext>
          </a:extLst>
        </xdr:cNvPr>
        <xdr:cNvSpPr>
          <a:spLocks noChangeAspect="1" noChangeArrowheads="1"/>
        </xdr:cNvSpPr>
      </xdr:nvSpPr>
      <xdr:spPr bwMode="auto">
        <a:xfrm>
          <a:off x="609600" y="2990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304800</xdr:colOff>
      <xdr:row>10</xdr:row>
      <xdr:rowOff>104775</xdr:rowOff>
    </xdr:to>
    <xdr:sp macro="" textlink="">
      <xdr:nvSpPr>
        <xdr:cNvPr id="1063" name="AutoShape 39" descr="http://g.espncdn.com/s/fhllm/logos/AtTheArena-RobbHarskamp/Hockey_At_The_Arena-10.svg">
          <a:extLst>
            <a:ext uri="{FF2B5EF4-FFF2-40B4-BE49-F238E27FC236}">
              <a16:creationId xmlns:a16="http://schemas.microsoft.com/office/drawing/2014/main" id="{DC35BFB8-B577-4E0F-9BE2-CBF789775277}"/>
            </a:ext>
          </a:extLst>
        </xdr:cNvPr>
        <xdr:cNvSpPr>
          <a:spLocks noChangeAspect="1" noChangeArrowheads="1"/>
        </xdr:cNvSpPr>
      </xdr:nvSpPr>
      <xdr:spPr bwMode="auto">
        <a:xfrm>
          <a:off x="609600" y="3390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25</xdr:col>
      <xdr:colOff>419100</xdr:colOff>
      <xdr:row>60</xdr:row>
      <xdr:rowOff>142875</xdr:rowOff>
    </xdr:to>
    <xdr:pic>
      <xdr:nvPicPr>
        <xdr:cNvPr id="41" name="Picture 40" descr="http://4.bp.blogspot.com/-OAmkByO-_8o/VhQT_zMGniI/AAAAAAAAAKE/K9PqM-OsYl8/s1600/vlogo-batman_myesha.jpg">
          <a:extLst>
            <a:ext uri="{FF2B5EF4-FFF2-40B4-BE49-F238E27FC236}">
              <a16:creationId xmlns:a16="http://schemas.microsoft.com/office/drawing/2014/main" id="{0C939C99-5CE9-452C-8AA1-723D207390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819525"/>
          <a:ext cx="15049500" cy="8896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304800</xdr:colOff>
      <xdr:row>12</xdr:row>
      <xdr:rowOff>104775</xdr:rowOff>
    </xdr:to>
    <xdr:sp macro="" textlink="">
      <xdr:nvSpPr>
        <xdr:cNvPr id="1065" name="AutoShape 41" descr="http://g.espncdn.com/lm-app/lm/img/shell/shield-FHL.svg">
          <a:extLst>
            <a:ext uri="{FF2B5EF4-FFF2-40B4-BE49-F238E27FC236}">
              <a16:creationId xmlns:a16="http://schemas.microsoft.com/office/drawing/2014/main" id="{95C1E32A-CC15-4251-8ED9-0A716F336636}"/>
            </a:ext>
          </a:extLst>
        </xdr:cNvPr>
        <xdr:cNvSpPr>
          <a:spLocks noChangeAspect="1" noChangeArrowheads="1"/>
        </xdr:cNvSpPr>
      </xdr:nvSpPr>
      <xdr:spPr bwMode="auto">
        <a:xfrm>
          <a:off x="609600" y="4248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11</xdr:col>
      <xdr:colOff>0</xdr:colOff>
      <xdr:row>51</xdr:row>
      <xdr:rowOff>133350</xdr:rowOff>
    </xdr:to>
    <xdr:pic>
      <xdr:nvPicPr>
        <xdr:cNvPr id="43" name="Picture 42" descr="https://clip2art.com/images/teeth-clipart-hockey-5.jpg">
          <a:extLst>
            <a:ext uri="{FF2B5EF4-FFF2-40B4-BE49-F238E27FC236}">
              <a16:creationId xmlns:a16="http://schemas.microsoft.com/office/drawing/2014/main" id="{DC1DC8DA-D220-42A0-B4DA-1C41E0422D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676775"/>
          <a:ext cx="6096000" cy="609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4</xdr:col>
      <xdr:colOff>266700</xdr:colOff>
      <xdr:row>39</xdr:row>
      <xdr:rowOff>104775</xdr:rowOff>
    </xdr:to>
    <xdr:pic>
      <xdr:nvPicPr>
        <xdr:cNvPr id="44" name="Picture 43" descr="https://upload.wikimedia.org/wikipedia/commons/thumb/9/9d/Colossal_octopus_by_Pierre_Denys_de_Montfort.jpg/220px-Colossal_octopus_by_Pierre_Denys_de_Montfort.jpg">
          <a:extLst>
            <a:ext uri="{FF2B5EF4-FFF2-40B4-BE49-F238E27FC236}">
              <a16:creationId xmlns:a16="http://schemas.microsoft.com/office/drawing/2014/main" id="{68736DBA-8D59-4A80-8B42-65B9809677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105400"/>
          <a:ext cx="2095500" cy="3219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2</xdr:col>
      <xdr:colOff>342900</xdr:colOff>
      <xdr:row>30</xdr:row>
      <xdr:rowOff>104775</xdr:rowOff>
    </xdr:to>
    <xdr:pic>
      <xdr:nvPicPr>
        <xdr:cNvPr id="45" name="Picture 44" descr="http://i68.tinypic.com/4s04cj.jpg">
          <a:extLst>
            <a:ext uri="{FF2B5EF4-FFF2-40B4-BE49-F238E27FC236}">
              <a16:creationId xmlns:a16="http://schemas.microsoft.com/office/drawing/2014/main" id="{D287DCAC-93B1-4A17-9A0B-4F54DFDD14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534025"/>
          <a:ext cx="952500" cy="742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4</xdr:col>
      <xdr:colOff>76200</xdr:colOff>
      <xdr:row>35</xdr:row>
      <xdr:rowOff>76200</xdr:rowOff>
    </xdr:to>
    <xdr:pic>
      <xdr:nvPicPr>
        <xdr:cNvPr id="46" name="Picture 45" descr="http://vignette4.wikia.nocookie.net/club-penguin-rewritten/images/c/cd/Bean_Counters.png/revision/latest?cb=20170224155127">
          <a:extLst>
            <a:ext uri="{FF2B5EF4-FFF2-40B4-BE49-F238E27FC236}">
              <a16:creationId xmlns:a16="http://schemas.microsoft.com/office/drawing/2014/main" id="{D0CEC282-F4DB-4687-B56E-506068F7A1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962650"/>
          <a:ext cx="1905000" cy="1533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4</xdr:col>
      <xdr:colOff>104775</xdr:colOff>
      <xdr:row>43</xdr:row>
      <xdr:rowOff>180975</xdr:rowOff>
    </xdr:to>
    <xdr:pic>
      <xdr:nvPicPr>
        <xdr:cNvPr id="47" name="Picture 46" descr="https://i.imgur.com/G07QZQT.png">
          <a:extLst>
            <a:ext uri="{FF2B5EF4-FFF2-40B4-BE49-F238E27FC236}">
              <a16:creationId xmlns:a16="http://schemas.microsoft.com/office/drawing/2014/main" id="{C825A1F0-E90F-4E4F-9262-E69CCE9585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7219950"/>
          <a:ext cx="1933575" cy="1981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36</xdr:row>
      <xdr:rowOff>0</xdr:rowOff>
    </xdr:from>
    <xdr:to>
      <xdr:col>4</xdr:col>
      <xdr:colOff>76200</xdr:colOff>
      <xdr:row>45</xdr:row>
      <xdr:rowOff>104775</xdr:rowOff>
    </xdr:to>
    <xdr:pic>
      <xdr:nvPicPr>
        <xdr:cNvPr id="48" name="Picture 47" descr="https://botw-pd.s3.amazonaws.com/styles/logo-thumbnail/s3/0013/6933/brand.gif?itok=ID9Y3o9C">
          <a:extLst>
            <a:ext uri="{FF2B5EF4-FFF2-40B4-BE49-F238E27FC236}">
              <a16:creationId xmlns:a16="http://schemas.microsoft.com/office/drawing/2014/main" id="{4CD1F432-CDAE-47EA-B8EA-EE9B62ED18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7620000"/>
          <a:ext cx="1905000" cy="1905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4</xdr:col>
      <xdr:colOff>552450</xdr:colOff>
      <xdr:row>49</xdr:row>
      <xdr:rowOff>190500</xdr:rowOff>
    </xdr:to>
    <xdr:pic>
      <xdr:nvPicPr>
        <xdr:cNvPr id="49" name="Picture 48" descr="https://lh6.googleusercontent.com/-BgtPwSPKD4U/AAAAAAAAAAI/AAAAAAAAABw/7z1LK3XDEqg/photo.jpg">
          <a:extLst>
            <a:ext uri="{FF2B5EF4-FFF2-40B4-BE49-F238E27FC236}">
              <a16:creationId xmlns:a16="http://schemas.microsoft.com/office/drawing/2014/main" id="{F2BE9B16-FBE6-4F64-8938-176FDC352E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8020050"/>
          <a:ext cx="2381250" cy="2381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304800</xdr:colOff>
      <xdr:row>41</xdr:row>
      <xdr:rowOff>104775</xdr:rowOff>
    </xdr:to>
    <xdr:sp macro="" textlink="">
      <xdr:nvSpPr>
        <xdr:cNvPr id="1073" name="AutoShape 49" descr="http://g.espncdn.com/lm-static/logo-packs/core/Mascots/mascots-5.svg">
          <a:extLst>
            <a:ext uri="{FF2B5EF4-FFF2-40B4-BE49-F238E27FC236}">
              <a16:creationId xmlns:a16="http://schemas.microsoft.com/office/drawing/2014/main" id="{487358CD-D75F-4A0C-9BA7-81B2F2D09772}"/>
            </a:ext>
          </a:extLst>
        </xdr:cNvPr>
        <xdr:cNvSpPr>
          <a:spLocks noChangeAspect="1" noChangeArrowheads="1"/>
        </xdr:cNvSpPr>
      </xdr:nvSpPr>
      <xdr:spPr bwMode="auto">
        <a:xfrm>
          <a:off x="609600" y="8420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6</xdr:col>
      <xdr:colOff>0</xdr:colOff>
      <xdr:row>50</xdr:row>
      <xdr:rowOff>104775</xdr:rowOff>
    </xdr:to>
    <xdr:pic>
      <xdr:nvPicPr>
        <xdr:cNvPr id="51" name="Picture 50" descr="http://falkvinge.net/wp-content/uploads/2012/03/Red-Siren-Animated.gif">
          <a:extLst>
            <a:ext uri="{FF2B5EF4-FFF2-40B4-BE49-F238E27FC236}">
              <a16:creationId xmlns:a16="http://schemas.microsoft.com/office/drawing/2014/main" id="{697E9A21-19D1-47C4-B722-248BBC882269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8820150"/>
          <a:ext cx="3048000" cy="1714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44</xdr:row>
      <xdr:rowOff>0</xdr:rowOff>
    </xdr:from>
    <xdr:to>
      <xdr:col>1</xdr:col>
      <xdr:colOff>304800</xdr:colOff>
      <xdr:row>45</xdr:row>
      <xdr:rowOff>104775</xdr:rowOff>
    </xdr:to>
    <xdr:sp macro="" textlink="">
      <xdr:nvSpPr>
        <xdr:cNvPr id="1075" name="AutoShape 51" descr="http://g.espncdn.com/lm-static/fhl/images/default_logos/8.svg">
          <a:extLst>
            <a:ext uri="{FF2B5EF4-FFF2-40B4-BE49-F238E27FC236}">
              <a16:creationId xmlns:a16="http://schemas.microsoft.com/office/drawing/2014/main" id="{8A92CD1D-EC18-443C-BA14-DC694EC561D6}"/>
            </a:ext>
          </a:extLst>
        </xdr:cNvPr>
        <xdr:cNvSpPr>
          <a:spLocks noChangeAspect="1" noChangeArrowheads="1"/>
        </xdr:cNvSpPr>
      </xdr:nvSpPr>
      <xdr:spPr bwMode="auto">
        <a:xfrm>
          <a:off x="609600" y="9220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304800</xdr:colOff>
      <xdr:row>47</xdr:row>
      <xdr:rowOff>104775</xdr:rowOff>
    </xdr:to>
    <xdr:sp macro="" textlink="">
      <xdr:nvSpPr>
        <xdr:cNvPr id="1076" name="AutoShape 52" descr="http://g.espncdn.com/lm-static/logo-packs/fhl/AtTheArena-RobbHarskamp/Hockey_At_The_Arena-14.svg">
          <a:extLst>
            <a:ext uri="{FF2B5EF4-FFF2-40B4-BE49-F238E27FC236}">
              <a16:creationId xmlns:a16="http://schemas.microsoft.com/office/drawing/2014/main" id="{B310601F-525B-44BB-9B01-50E8AAFD35DD}"/>
            </a:ext>
          </a:extLst>
        </xdr:cNvPr>
        <xdr:cNvSpPr>
          <a:spLocks noChangeAspect="1" noChangeArrowheads="1"/>
        </xdr:cNvSpPr>
      </xdr:nvSpPr>
      <xdr:spPr bwMode="auto">
        <a:xfrm>
          <a:off x="609600" y="9620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304800</xdr:colOff>
      <xdr:row>49</xdr:row>
      <xdr:rowOff>114300</xdr:rowOff>
    </xdr:to>
    <xdr:sp macro="" textlink="">
      <xdr:nvSpPr>
        <xdr:cNvPr id="1077" name="AutoShape 53" descr="http://g.espncdn.com/s/fhllm/logos/AtTheArena-RobbHarskamp/Hockey_At_The_Arena-10.svg">
          <a:extLst>
            <a:ext uri="{FF2B5EF4-FFF2-40B4-BE49-F238E27FC236}">
              <a16:creationId xmlns:a16="http://schemas.microsoft.com/office/drawing/2014/main" id="{697E724C-E5C5-4834-BEA8-AEA5E4E248D5}"/>
            </a:ext>
          </a:extLst>
        </xdr:cNvPr>
        <xdr:cNvSpPr>
          <a:spLocks noChangeAspect="1" noChangeArrowheads="1"/>
        </xdr:cNvSpPr>
      </xdr:nvSpPr>
      <xdr:spPr bwMode="auto">
        <a:xfrm>
          <a:off x="609600" y="10020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304800</xdr:colOff>
      <xdr:row>51</xdr:row>
      <xdr:rowOff>95250</xdr:rowOff>
    </xdr:to>
    <xdr:sp macro="" textlink="">
      <xdr:nvSpPr>
        <xdr:cNvPr id="1078" name="AutoShape 54" descr="http://g.espncdn.com/lm-app/lm/img/shell/shield-FHL.svg">
          <a:extLst>
            <a:ext uri="{FF2B5EF4-FFF2-40B4-BE49-F238E27FC236}">
              <a16:creationId xmlns:a16="http://schemas.microsoft.com/office/drawing/2014/main" id="{E2EF4A57-323A-423F-9A5B-5BA162C0D9F6}"/>
            </a:ext>
          </a:extLst>
        </xdr:cNvPr>
        <xdr:cNvSpPr>
          <a:spLocks noChangeAspect="1" noChangeArrowheads="1"/>
        </xdr:cNvSpPr>
      </xdr:nvSpPr>
      <xdr:spPr bwMode="auto">
        <a:xfrm>
          <a:off x="609600" y="10429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25</xdr:col>
      <xdr:colOff>419100</xdr:colOff>
      <xdr:row>97</xdr:row>
      <xdr:rowOff>47625</xdr:rowOff>
    </xdr:to>
    <xdr:pic>
      <xdr:nvPicPr>
        <xdr:cNvPr id="56" name="Picture 55" descr="http://4.bp.blogspot.com/-OAmkByO-_8o/VhQT_zMGniI/AAAAAAAAAKE/K9PqM-OsYl8/s1600/vlogo-batman_myesha.jpg">
          <a:extLst>
            <a:ext uri="{FF2B5EF4-FFF2-40B4-BE49-F238E27FC236}">
              <a16:creationId xmlns:a16="http://schemas.microsoft.com/office/drawing/2014/main" id="{BD08CB2B-927F-4B02-85DD-18354B2EC4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0858500"/>
          <a:ext cx="15049500" cy="8896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304800</xdr:colOff>
      <xdr:row>55</xdr:row>
      <xdr:rowOff>95250</xdr:rowOff>
    </xdr:to>
    <xdr:sp macro="" textlink="">
      <xdr:nvSpPr>
        <xdr:cNvPr id="1080" name="AutoShape 56" descr="http://g.espncdn.com/lm-app/lm/img/shell/shield-FHL.svg">
          <a:extLst>
            <a:ext uri="{FF2B5EF4-FFF2-40B4-BE49-F238E27FC236}">
              <a16:creationId xmlns:a16="http://schemas.microsoft.com/office/drawing/2014/main" id="{91800154-2EA0-4D2B-B896-43A653866F3B}"/>
            </a:ext>
          </a:extLst>
        </xdr:cNvPr>
        <xdr:cNvSpPr>
          <a:spLocks noChangeAspect="1" noChangeArrowheads="1"/>
        </xdr:cNvSpPr>
      </xdr:nvSpPr>
      <xdr:spPr bwMode="auto">
        <a:xfrm>
          <a:off x="609600" y="11287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56</xdr:row>
      <xdr:rowOff>0</xdr:rowOff>
    </xdr:from>
    <xdr:to>
      <xdr:col>11</xdr:col>
      <xdr:colOff>0</xdr:colOff>
      <xdr:row>87</xdr:row>
      <xdr:rowOff>9525</xdr:rowOff>
    </xdr:to>
    <xdr:pic>
      <xdr:nvPicPr>
        <xdr:cNvPr id="58" name="Picture 57" descr="https://clip2art.com/images/teeth-clipart-hockey-5.jpg">
          <a:extLst>
            <a:ext uri="{FF2B5EF4-FFF2-40B4-BE49-F238E27FC236}">
              <a16:creationId xmlns:a16="http://schemas.microsoft.com/office/drawing/2014/main" id="{67ACB548-CC28-440E-9284-8ECA6325F5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1715750"/>
          <a:ext cx="6096000" cy="609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58</xdr:row>
      <xdr:rowOff>0</xdr:rowOff>
    </xdr:from>
    <xdr:to>
      <xdr:col>4</xdr:col>
      <xdr:colOff>266700</xdr:colOff>
      <xdr:row>74</xdr:row>
      <xdr:rowOff>38100</xdr:rowOff>
    </xdr:to>
    <xdr:pic>
      <xdr:nvPicPr>
        <xdr:cNvPr id="59" name="Picture 58" descr="https://upload.wikimedia.org/wikipedia/commons/thumb/9/9d/Colossal_octopus_by_Pierre_Denys_de_Montfort.jpg/220px-Colossal_octopus_by_Pierre_Denys_de_Montfort.jpg">
          <a:extLst>
            <a:ext uri="{FF2B5EF4-FFF2-40B4-BE49-F238E27FC236}">
              <a16:creationId xmlns:a16="http://schemas.microsoft.com/office/drawing/2014/main" id="{35995DC7-F4AC-4BD5-9647-B403EB86DE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2144375"/>
          <a:ext cx="2095500" cy="3219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60</xdr:row>
      <xdr:rowOff>0</xdr:rowOff>
    </xdr:from>
    <xdr:to>
      <xdr:col>2</xdr:col>
      <xdr:colOff>342900</xdr:colOff>
      <xdr:row>63</xdr:row>
      <xdr:rowOff>104775</xdr:rowOff>
    </xdr:to>
    <xdr:pic>
      <xdr:nvPicPr>
        <xdr:cNvPr id="60" name="Picture 59" descr="http://i68.tinypic.com/4s04cj.jpg">
          <a:extLst>
            <a:ext uri="{FF2B5EF4-FFF2-40B4-BE49-F238E27FC236}">
              <a16:creationId xmlns:a16="http://schemas.microsoft.com/office/drawing/2014/main" id="{26AC54BB-9143-4970-8319-78656CF0BC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2573000"/>
          <a:ext cx="952500" cy="742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4</xdr:col>
      <xdr:colOff>76200</xdr:colOff>
      <xdr:row>69</xdr:row>
      <xdr:rowOff>161925</xdr:rowOff>
    </xdr:to>
    <xdr:pic>
      <xdr:nvPicPr>
        <xdr:cNvPr id="61" name="Picture 60" descr="http://vignette4.wikia.nocookie.net/club-penguin-rewritten/images/c/cd/Bean_Counters.png/revision/latest?cb=20170224155127">
          <a:extLst>
            <a:ext uri="{FF2B5EF4-FFF2-40B4-BE49-F238E27FC236}">
              <a16:creationId xmlns:a16="http://schemas.microsoft.com/office/drawing/2014/main" id="{BB43FDA7-706C-42C2-A736-0B085503C7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3001625"/>
          <a:ext cx="1905000" cy="1533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304800</xdr:colOff>
      <xdr:row>2</xdr:row>
      <xdr:rowOff>114300</xdr:rowOff>
    </xdr:to>
    <xdr:sp macro="" textlink="">
      <xdr:nvSpPr>
        <xdr:cNvPr id="13313" name="AutoShape 1" descr="http://g.espncdn.com/s/fhllm/logos/AnimalHeads/animal_heads-1.svg">
          <a:extLst>
            <a:ext uri="{FF2B5EF4-FFF2-40B4-BE49-F238E27FC236}">
              <a16:creationId xmlns:a16="http://schemas.microsoft.com/office/drawing/2014/main" id="{90698ABF-FE7B-4223-A023-1509CC917646}"/>
            </a:ext>
          </a:extLst>
        </xdr:cNvPr>
        <xdr:cNvSpPr>
          <a:spLocks noChangeAspect="1" noChangeArrowheads="1"/>
        </xdr:cNvSpPr>
      </xdr:nvSpPr>
      <xdr:spPr bwMode="auto">
        <a:xfrm>
          <a:off x="609600" y="200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304800</xdr:colOff>
      <xdr:row>3</xdr:row>
      <xdr:rowOff>104775</xdr:rowOff>
    </xdr:to>
    <xdr:sp macro="" textlink="">
      <xdr:nvSpPr>
        <xdr:cNvPr id="13314" name="AutoShape 2" descr="http://g.espncdn.com/lm-static/logo-packs/core/StarsAndFlames/stars_flames-4.svg">
          <a:extLst>
            <a:ext uri="{FF2B5EF4-FFF2-40B4-BE49-F238E27FC236}">
              <a16:creationId xmlns:a16="http://schemas.microsoft.com/office/drawing/2014/main" id="{57047BBA-910F-4E91-A3F8-BB183795E4BB}"/>
            </a:ext>
          </a:extLst>
        </xdr:cNvPr>
        <xdr:cNvSpPr>
          <a:spLocks noChangeAspect="1" noChangeArrowheads="1"/>
        </xdr:cNvSpPr>
      </xdr:nvSpPr>
      <xdr:spPr bwMode="auto">
        <a:xfrm>
          <a:off x="609600" y="590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304800</xdr:colOff>
      <xdr:row>5</xdr:row>
      <xdr:rowOff>104775</xdr:rowOff>
    </xdr:to>
    <xdr:sp macro="" textlink="">
      <xdr:nvSpPr>
        <xdr:cNvPr id="13316" name="AutoShape 4" descr="http://g.espncdn.com/lm-app/lm/img/shell/shield-FHL.svg">
          <a:extLst>
            <a:ext uri="{FF2B5EF4-FFF2-40B4-BE49-F238E27FC236}">
              <a16:creationId xmlns:a16="http://schemas.microsoft.com/office/drawing/2014/main" id="{74C525A4-C9ED-4506-B974-01ED19E33793}"/>
            </a:ext>
          </a:extLst>
        </xdr:cNvPr>
        <xdr:cNvSpPr>
          <a:spLocks noChangeAspect="1" noChangeArrowheads="1"/>
        </xdr:cNvSpPr>
      </xdr:nvSpPr>
      <xdr:spPr bwMode="auto">
        <a:xfrm>
          <a:off x="609600" y="1390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304800</xdr:colOff>
      <xdr:row>10</xdr:row>
      <xdr:rowOff>104775</xdr:rowOff>
    </xdr:to>
    <xdr:sp macro="" textlink="">
      <xdr:nvSpPr>
        <xdr:cNvPr id="13321" name="AutoShape 9" descr="http://g.espncdn.com/lm-static/logo-packs/fhl/AtTheArena-RobbHarskamp/Hockey_At_The_Arena-01.svg">
          <a:extLst>
            <a:ext uri="{FF2B5EF4-FFF2-40B4-BE49-F238E27FC236}">
              <a16:creationId xmlns:a16="http://schemas.microsoft.com/office/drawing/2014/main" id="{BCB2B995-E82D-44A3-8F21-6A5AC63AF38C}"/>
            </a:ext>
          </a:extLst>
        </xdr:cNvPr>
        <xdr:cNvSpPr>
          <a:spLocks noChangeAspect="1" noChangeArrowheads="1"/>
        </xdr:cNvSpPr>
      </xdr:nvSpPr>
      <xdr:spPr bwMode="auto">
        <a:xfrm>
          <a:off x="609600" y="3390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304800</xdr:colOff>
      <xdr:row>11</xdr:row>
      <xdr:rowOff>104775</xdr:rowOff>
    </xdr:to>
    <xdr:sp macro="" textlink="">
      <xdr:nvSpPr>
        <xdr:cNvPr id="13322" name="AutoShape 10" descr="http://g.espncdn.com/lm-static/fhl/images/default_logos/18.svg">
          <a:extLst>
            <a:ext uri="{FF2B5EF4-FFF2-40B4-BE49-F238E27FC236}">
              <a16:creationId xmlns:a16="http://schemas.microsoft.com/office/drawing/2014/main" id="{35DFB174-3F91-4BE3-9061-0F5661EC2B0C}"/>
            </a:ext>
          </a:extLst>
        </xdr:cNvPr>
        <xdr:cNvSpPr>
          <a:spLocks noChangeAspect="1" noChangeArrowheads="1"/>
        </xdr:cNvSpPr>
      </xdr:nvSpPr>
      <xdr:spPr bwMode="auto">
        <a:xfrm>
          <a:off x="609600" y="3819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4</xdr:col>
      <xdr:colOff>333375</xdr:colOff>
      <xdr:row>30</xdr:row>
      <xdr:rowOff>190500</xdr:rowOff>
    </xdr:to>
    <xdr:pic>
      <xdr:nvPicPr>
        <xdr:cNvPr id="12" name="Picture 11" descr="https://encrypted-tbn0.gstatic.com/images?q=tbn:ANd9GcRrt0xdAdeEeK0MPIKgOFLhemFX0ne7PD2bj0GFI2OFG5QMW-6dcw">
          <a:extLst>
            <a:ext uri="{FF2B5EF4-FFF2-40B4-BE49-F238E27FC236}">
              <a16:creationId xmlns:a16="http://schemas.microsoft.com/office/drawing/2014/main" id="{1D91665B-491F-474C-81B5-B02875978E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248150"/>
          <a:ext cx="2162175" cy="2114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23</xdr:row>
      <xdr:rowOff>0</xdr:rowOff>
    </xdr:from>
    <xdr:to>
      <xdr:col>12</xdr:col>
      <xdr:colOff>304800</xdr:colOff>
      <xdr:row>55</xdr:row>
      <xdr:rowOff>38100</xdr:rowOff>
    </xdr:to>
    <xdr:pic>
      <xdr:nvPicPr>
        <xdr:cNvPr id="13" name="Picture 12" descr="http://diysolarpanelsv.com/images/boston-bruins-clip-art-free-6.jpg">
          <a:extLst>
            <a:ext uri="{FF2B5EF4-FFF2-40B4-BE49-F238E27FC236}">
              <a16:creationId xmlns:a16="http://schemas.microsoft.com/office/drawing/2014/main" id="{3624DFF5-6EB5-4A1E-B049-0D31A01A83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676775"/>
          <a:ext cx="7010400" cy="685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304800</xdr:colOff>
      <xdr:row>14</xdr:row>
      <xdr:rowOff>104775</xdr:rowOff>
    </xdr:to>
    <xdr:sp macro="" textlink="">
      <xdr:nvSpPr>
        <xdr:cNvPr id="13325" name="AutoShape 13" descr="http://g.espncdn.com/lm-static/logo-packs/fhl/AtTheArena-RobbHarskamp/Hockey_At_The_Arena-14.svg">
          <a:extLst>
            <a:ext uri="{FF2B5EF4-FFF2-40B4-BE49-F238E27FC236}">
              <a16:creationId xmlns:a16="http://schemas.microsoft.com/office/drawing/2014/main" id="{5EFC561C-2133-4AE0-8A95-E31F47EB1B00}"/>
            </a:ext>
          </a:extLst>
        </xdr:cNvPr>
        <xdr:cNvSpPr>
          <a:spLocks noChangeAspect="1" noChangeArrowheads="1"/>
        </xdr:cNvSpPr>
      </xdr:nvSpPr>
      <xdr:spPr bwMode="auto">
        <a:xfrm>
          <a:off x="609600" y="510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304800</xdr:colOff>
      <xdr:row>15</xdr:row>
      <xdr:rowOff>104775</xdr:rowOff>
    </xdr:to>
    <xdr:sp macro="" textlink="">
      <xdr:nvSpPr>
        <xdr:cNvPr id="13326" name="AutoShape 14" descr="http://g.espncdn.com/s/fhllm/logos/AtTheArena-RobbHarskamp/Hockey_At_The_Arena-11.svg">
          <a:extLst>
            <a:ext uri="{FF2B5EF4-FFF2-40B4-BE49-F238E27FC236}">
              <a16:creationId xmlns:a16="http://schemas.microsoft.com/office/drawing/2014/main" id="{5163F606-BE4D-47A5-BA13-197D0987A6DE}"/>
            </a:ext>
          </a:extLst>
        </xdr:cNvPr>
        <xdr:cNvSpPr>
          <a:spLocks noChangeAspect="1" noChangeArrowheads="1"/>
        </xdr:cNvSpPr>
      </xdr:nvSpPr>
      <xdr:spPr bwMode="auto">
        <a:xfrm>
          <a:off x="609600" y="5534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304800</xdr:colOff>
      <xdr:row>16</xdr:row>
      <xdr:rowOff>104775</xdr:rowOff>
    </xdr:to>
    <xdr:sp macro="" textlink="">
      <xdr:nvSpPr>
        <xdr:cNvPr id="13327" name="AutoShape 15" descr="http://g.espncdn.com/lm-static/logo-packs/fhl/Letters-Numbers-Jerseys/fhl-jerseys-02.svg">
          <a:extLst>
            <a:ext uri="{FF2B5EF4-FFF2-40B4-BE49-F238E27FC236}">
              <a16:creationId xmlns:a16="http://schemas.microsoft.com/office/drawing/2014/main" id="{A1D36AED-CF7A-493D-8AD2-46272740E257}"/>
            </a:ext>
          </a:extLst>
        </xdr:cNvPr>
        <xdr:cNvSpPr>
          <a:spLocks noChangeAspect="1" noChangeArrowheads="1"/>
        </xdr:cNvSpPr>
      </xdr:nvSpPr>
      <xdr:spPr bwMode="auto">
        <a:xfrm>
          <a:off x="609600" y="5962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304800</xdr:colOff>
      <xdr:row>35</xdr:row>
      <xdr:rowOff>104775</xdr:rowOff>
    </xdr:to>
    <xdr:sp macro="" textlink="">
      <xdr:nvSpPr>
        <xdr:cNvPr id="13328" name="AutoShape 16" descr="http://g.espncdn.com/s/fhllm/logos/AnimalHeads/animal_heads-1.svg">
          <a:extLst>
            <a:ext uri="{FF2B5EF4-FFF2-40B4-BE49-F238E27FC236}">
              <a16:creationId xmlns:a16="http://schemas.microsoft.com/office/drawing/2014/main" id="{289EB1A6-51C3-4B9D-899E-EC8671C24329}"/>
            </a:ext>
          </a:extLst>
        </xdr:cNvPr>
        <xdr:cNvSpPr>
          <a:spLocks noChangeAspect="1" noChangeArrowheads="1"/>
        </xdr:cNvSpPr>
      </xdr:nvSpPr>
      <xdr:spPr bwMode="auto">
        <a:xfrm>
          <a:off x="609600" y="7219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304800</xdr:colOff>
      <xdr:row>37</xdr:row>
      <xdr:rowOff>104775</xdr:rowOff>
    </xdr:to>
    <xdr:sp macro="" textlink="">
      <xdr:nvSpPr>
        <xdr:cNvPr id="13329" name="AutoShape 17" descr="http://g.espncdn.com/lm-static/logo-packs/core/StarsAndFlames/stars_flames-4.svg">
          <a:extLst>
            <a:ext uri="{FF2B5EF4-FFF2-40B4-BE49-F238E27FC236}">
              <a16:creationId xmlns:a16="http://schemas.microsoft.com/office/drawing/2014/main" id="{887F6D55-7DAB-4CF2-B033-0B167D64E029}"/>
            </a:ext>
          </a:extLst>
        </xdr:cNvPr>
        <xdr:cNvSpPr>
          <a:spLocks noChangeAspect="1" noChangeArrowheads="1"/>
        </xdr:cNvSpPr>
      </xdr:nvSpPr>
      <xdr:spPr bwMode="auto">
        <a:xfrm>
          <a:off x="609600" y="762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6</xdr:col>
      <xdr:colOff>285750</xdr:colOff>
      <xdr:row>47</xdr:row>
      <xdr:rowOff>104775</xdr:rowOff>
    </xdr:to>
    <xdr:pic>
      <xdr:nvPicPr>
        <xdr:cNvPr id="19" name="Picture 18" descr="http://www.dafont.com/forum/attach/orig/5/7/574552.png">
          <a:extLst>
            <a:ext uri="{FF2B5EF4-FFF2-40B4-BE49-F238E27FC236}">
              <a16:creationId xmlns:a16="http://schemas.microsoft.com/office/drawing/2014/main" id="{F585DB59-CE94-43DC-B5DE-7B91629549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8020050"/>
          <a:ext cx="3333750" cy="1905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304800</xdr:colOff>
      <xdr:row>41</xdr:row>
      <xdr:rowOff>104775</xdr:rowOff>
    </xdr:to>
    <xdr:sp macro="" textlink="">
      <xdr:nvSpPr>
        <xdr:cNvPr id="13331" name="AutoShape 19" descr="http://g.espncdn.com/lm-app/lm/img/shell/shield-FHL.svg">
          <a:extLst>
            <a:ext uri="{FF2B5EF4-FFF2-40B4-BE49-F238E27FC236}">
              <a16:creationId xmlns:a16="http://schemas.microsoft.com/office/drawing/2014/main" id="{6C03E3BB-F3A0-4615-B4F2-86E2E4535B07}"/>
            </a:ext>
          </a:extLst>
        </xdr:cNvPr>
        <xdr:cNvSpPr>
          <a:spLocks noChangeAspect="1" noChangeArrowheads="1"/>
        </xdr:cNvSpPr>
      </xdr:nvSpPr>
      <xdr:spPr bwMode="auto">
        <a:xfrm>
          <a:off x="609600" y="8420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7</xdr:col>
      <xdr:colOff>85725</xdr:colOff>
      <xdr:row>60</xdr:row>
      <xdr:rowOff>19050</xdr:rowOff>
    </xdr:to>
    <xdr:pic>
      <xdr:nvPicPr>
        <xdr:cNvPr id="21" name="Picture 20" descr="https://i.imgur.com/q0QpqHt.jpg">
          <a:extLst>
            <a:ext uri="{FF2B5EF4-FFF2-40B4-BE49-F238E27FC236}">
              <a16:creationId xmlns:a16="http://schemas.microsoft.com/office/drawing/2014/main" id="{653F9511-6D14-4E24-A0BE-B24C7BF4C0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8820150"/>
          <a:ext cx="3743325" cy="3771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44</xdr:row>
      <xdr:rowOff>0</xdr:rowOff>
    </xdr:from>
    <xdr:to>
      <xdr:col>15</xdr:col>
      <xdr:colOff>457200</xdr:colOff>
      <xdr:row>89</xdr:row>
      <xdr:rowOff>19050</xdr:rowOff>
    </xdr:to>
    <xdr:pic>
      <xdr:nvPicPr>
        <xdr:cNvPr id="22" name="Picture 21" descr="http://www.trahl.com/images/teamlogos/farginiceholes.jpg">
          <a:extLst>
            <a:ext uri="{FF2B5EF4-FFF2-40B4-BE49-F238E27FC236}">
              <a16:creationId xmlns:a16="http://schemas.microsoft.com/office/drawing/2014/main" id="{52F17B5F-A2A4-4CCF-B7FB-A2D8CB6EF7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9220200"/>
          <a:ext cx="8991600" cy="8982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46</xdr:row>
      <xdr:rowOff>0</xdr:rowOff>
    </xdr:from>
    <xdr:to>
      <xdr:col>12</xdr:col>
      <xdr:colOff>390525</xdr:colOff>
      <xdr:row>81</xdr:row>
      <xdr:rowOff>57150</xdr:rowOff>
    </xdr:to>
    <xdr:pic>
      <xdr:nvPicPr>
        <xdr:cNvPr id="23" name="Picture 22" descr="https://cdn.discordapp.com/attachments/487801656365547524/493823334136676360/Otter.JPG">
          <a:extLst>
            <a:ext uri="{FF2B5EF4-FFF2-40B4-BE49-F238E27FC236}">
              <a16:creationId xmlns:a16="http://schemas.microsoft.com/office/drawing/2014/main" id="{C422C39A-9162-47E0-BAB5-C6D7ACCFDB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9620250"/>
          <a:ext cx="7096125" cy="7096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48</xdr:row>
      <xdr:rowOff>0</xdr:rowOff>
    </xdr:from>
    <xdr:to>
      <xdr:col>21</xdr:col>
      <xdr:colOff>0</xdr:colOff>
      <xdr:row>82</xdr:row>
      <xdr:rowOff>19050</xdr:rowOff>
    </xdr:to>
    <xdr:pic>
      <xdr:nvPicPr>
        <xdr:cNvPr id="24" name="Picture 23" descr="https://bloody-disgusting.com/wp-content/uploads/2018/05/svengoolie.jpeg">
          <a:extLst>
            <a:ext uri="{FF2B5EF4-FFF2-40B4-BE49-F238E27FC236}">
              <a16:creationId xmlns:a16="http://schemas.microsoft.com/office/drawing/2014/main" id="{41ABD142-87F4-4073-BB4F-3E099AB6D8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0020300"/>
          <a:ext cx="12192000" cy="6848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304800</xdr:colOff>
      <xdr:row>51</xdr:row>
      <xdr:rowOff>95250</xdr:rowOff>
    </xdr:to>
    <xdr:sp macro="" textlink="">
      <xdr:nvSpPr>
        <xdr:cNvPr id="13336" name="AutoShape 24" descr="http://g.espncdn.com/lm-static/logo-packs/fhl/AtTheArena-RobbHarskamp/Hockey_At_The_Arena-01.svg">
          <a:extLst>
            <a:ext uri="{FF2B5EF4-FFF2-40B4-BE49-F238E27FC236}">
              <a16:creationId xmlns:a16="http://schemas.microsoft.com/office/drawing/2014/main" id="{67DB532E-A3D6-4950-BAC2-3814EB38BA68}"/>
            </a:ext>
          </a:extLst>
        </xdr:cNvPr>
        <xdr:cNvSpPr>
          <a:spLocks noChangeAspect="1" noChangeArrowheads="1"/>
        </xdr:cNvSpPr>
      </xdr:nvSpPr>
      <xdr:spPr bwMode="auto">
        <a:xfrm>
          <a:off x="609600" y="10429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304800</xdr:colOff>
      <xdr:row>53</xdr:row>
      <xdr:rowOff>95250</xdr:rowOff>
    </xdr:to>
    <xdr:sp macro="" textlink="">
      <xdr:nvSpPr>
        <xdr:cNvPr id="13337" name="AutoShape 25" descr="http://g.espncdn.com/lm-static/fhl/images/default_logos/18.svg">
          <a:extLst>
            <a:ext uri="{FF2B5EF4-FFF2-40B4-BE49-F238E27FC236}">
              <a16:creationId xmlns:a16="http://schemas.microsoft.com/office/drawing/2014/main" id="{E4346AD2-23C9-42D5-B827-F1AB5B024964}"/>
            </a:ext>
          </a:extLst>
        </xdr:cNvPr>
        <xdr:cNvSpPr>
          <a:spLocks noChangeAspect="1" noChangeArrowheads="1"/>
        </xdr:cNvSpPr>
      </xdr:nvSpPr>
      <xdr:spPr bwMode="auto">
        <a:xfrm>
          <a:off x="609600" y="10858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4</xdr:col>
      <xdr:colOff>333375</xdr:colOff>
      <xdr:row>63</xdr:row>
      <xdr:rowOff>190500</xdr:rowOff>
    </xdr:to>
    <xdr:pic>
      <xdr:nvPicPr>
        <xdr:cNvPr id="27" name="Picture 26" descr="https://encrypted-tbn0.gstatic.com/images?q=tbn:ANd9GcRrt0xdAdeEeK0MPIKgOFLhemFX0ne7PD2bj0GFI2OFG5QMW-6dcw">
          <a:extLst>
            <a:ext uri="{FF2B5EF4-FFF2-40B4-BE49-F238E27FC236}">
              <a16:creationId xmlns:a16="http://schemas.microsoft.com/office/drawing/2014/main" id="{22F9EC9E-3055-47AC-850B-4E20E5E1FA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1287125"/>
          <a:ext cx="2162175" cy="2114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56</xdr:row>
      <xdr:rowOff>0</xdr:rowOff>
    </xdr:from>
    <xdr:to>
      <xdr:col>12</xdr:col>
      <xdr:colOff>304800</xdr:colOff>
      <xdr:row>91</xdr:row>
      <xdr:rowOff>9525</xdr:rowOff>
    </xdr:to>
    <xdr:pic>
      <xdr:nvPicPr>
        <xdr:cNvPr id="28" name="Picture 27" descr="http://diysolarpanelsv.com/images/boston-bruins-clip-art-free-6.jpg">
          <a:extLst>
            <a:ext uri="{FF2B5EF4-FFF2-40B4-BE49-F238E27FC236}">
              <a16:creationId xmlns:a16="http://schemas.microsoft.com/office/drawing/2014/main" id="{6EBD04C7-6416-4BB0-9DF3-FB9C56A5B4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1715750"/>
          <a:ext cx="7010400" cy="685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304800</xdr:colOff>
      <xdr:row>59</xdr:row>
      <xdr:rowOff>95250</xdr:rowOff>
    </xdr:to>
    <xdr:sp macro="" textlink="">
      <xdr:nvSpPr>
        <xdr:cNvPr id="13340" name="AutoShape 28" descr="http://g.espncdn.com/lm-static/logo-packs/fhl/AtTheArena-RobbHarskamp/Hockey_At_The_Arena-14.svg">
          <a:extLst>
            <a:ext uri="{FF2B5EF4-FFF2-40B4-BE49-F238E27FC236}">
              <a16:creationId xmlns:a16="http://schemas.microsoft.com/office/drawing/2014/main" id="{51D91F0E-9625-427B-9783-EF9998BEEE66}"/>
            </a:ext>
          </a:extLst>
        </xdr:cNvPr>
        <xdr:cNvSpPr>
          <a:spLocks noChangeAspect="1" noChangeArrowheads="1"/>
        </xdr:cNvSpPr>
      </xdr:nvSpPr>
      <xdr:spPr bwMode="auto">
        <a:xfrm>
          <a:off x="609600" y="12144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304800</xdr:colOff>
      <xdr:row>61</xdr:row>
      <xdr:rowOff>95250</xdr:rowOff>
    </xdr:to>
    <xdr:sp macro="" textlink="">
      <xdr:nvSpPr>
        <xdr:cNvPr id="13341" name="AutoShape 29" descr="http://g.espncdn.com/s/fhllm/logos/AtTheArena-RobbHarskamp/Hockey_At_The_Arena-11.svg">
          <a:extLst>
            <a:ext uri="{FF2B5EF4-FFF2-40B4-BE49-F238E27FC236}">
              <a16:creationId xmlns:a16="http://schemas.microsoft.com/office/drawing/2014/main" id="{85CA594E-EA63-4152-A338-C2D35435AD08}"/>
            </a:ext>
          </a:extLst>
        </xdr:cNvPr>
        <xdr:cNvSpPr>
          <a:spLocks noChangeAspect="1" noChangeArrowheads="1"/>
        </xdr:cNvSpPr>
      </xdr:nvSpPr>
      <xdr:spPr bwMode="auto">
        <a:xfrm>
          <a:off x="609600" y="1257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304800</xdr:colOff>
      <xdr:row>63</xdr:row>
      <xdr:rowOff>95250</xdr:rowOff>
    </xdr:to>
    <xdr:sp macro="" textlink="">
      <xdr:nvSpPr>
        <xdr:cNvPr id="13342" name="AutoShape 30" descr="http://g.espncdn.com/lm-static/logo-packs/fhl/Letters-Numbers-Jerseys/fhl-jerseys-02.svg">
          <a:extLst>
            <a:ext uri="{FF2B5EF4-FFF2-40B4-BE49-F238E27FC236}">
              <a16:creationId xmlns:a16="http://schemas.microsoft.com/office/drawing/2014/main" id="{38FAF0F4-E8C9-413D-8119-21A2F8D06DAA}"/>
            </a:ext>
          </a:extLst>
        </xdr:cNvPr>
        <xdr:cNvSpPr>
          <a:spLocks noChangeAspect="1" noChangeArrowheads="1"/>
        </xdr:cNvSpPr>
      </xdr:nvSpPr>
      <xdr:spPr bwMode="auto">
        <a:xfrm>
          <a:off x="609600" y="13001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1</xdr:col>
      <xdr:colOff>304800</xdr:colOff>
      <xdr:row>4</xdr:row>
      <xdr:rowOff>104775</xdr:rowOff>
    </xdr:to>
    <xdr:sp macro="" textlink="">
      <xdr:nvSpPr>
        <xdr:cNvPr id="16387" name="AutoShape 3" descr="https://cdn.shopify.com/s/files/1/0850/9944/products/Blades-of-Steel-detail_1024x1024.jpg?v=1523633819">
          <a:extLst>
            <a:ext uri="{FF2B5EF4-FFF2-40B4-BE49-F238E27FC236}">
              <a16:creationId xmlns:a16="http://schemas.microsoft.com/office/drawing/2014/main" id="{7C073324-D211-45A4-89EB-EBB134CE3BF1}"/>
            </a:ext>
          </a:extLst>
        </xdr:cNvPr>
        <xdr:cNvSpPr>
          <a:spLocks noChangeAspect="1" noChangeArrowheads="1"/>
        </xdr:cNvSpPr>
      </xdr:nvSpPr>
      <xdr:spPr bwMode="auto">
        <a:xfrm>
          <a:off x="609600" y="990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390525</xdr:colOff>
      <xdr:row>21</xdr:row>
      <xdr:rowOff>19050</xdr:rowOff>
    </xdr:from>
    <xdr:to>
      <xdr:col>13</xdr:col>
      <xdr:colOff>152400</xdr:colOff>
      <xdr:row>49</xdr:row>
      <xdr:rowOff>85725</xdr:rowOff>
    </xdr:to>
    <xdr:pic>
      <xdr:nvPicPr>
        <xdr:cNvPr id="10" name="Picture 9" descr="https://s21482.pcdn.co/wp-content/uploads/2017/06/MSU-Spartans11.png">
          <a:extLst>
            <a:ext uri="{FF2B5EF4-FFF2-40B4-BE49-F238E27FC236}">
              <a16:creationId xmlns:a16="http://schemas.microsoft.com/office/drawing/2014/main" id="{482816AB-85CF-42D9-B259-2F9EA790EC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8925" y="4267200"/>
          <a:ext cx="5248275" cy="6029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5</xdr:col>
      <xdr:colOff>361950</xdr:colOff>
      <xdr:row>32</xdr:row>
      <xdr:rowOff>142875</xdr:rowOff>
    </xdr:to>
    <xdr:pic>
      <xdr:nvPicPr>
        <xdr:cNvPr id="12" name="Picture 11" descr="https://i.imgur.com/qbdqyvl.png">
          <a:extLst>
            <a:ext uri="{FF2B5EF4-FFF2-40B4-BE49-F238E27FC236}">
              <a16:creationId xmlns:a16="http://schemas.microsoft.com/office/drawing/2014/main" id="{8FEA0873-472D-4769-884D-1C20EE1864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248150"/>
          <a:ext cx="2800350" cy="2724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23</xdr:row>
      <xdr:rowOff>0</xdr:rowOff>
    </xdr:from>
    <xdr:to>
      <xdr:col>13</xdr:col>
      <xdr:colOff>342900</xdr:colOff>
      <xdr:row>55</xdr:row>
      <xdr:rowOff>9525</xdr:rowOff>
    </xdr:to>
    <xdr:pic>
      <xdr:nvPicPr>
        <xdr:cNvPr id="13" name="Picture 12" descr="http://images.glaciermedia.ca/polopoly_fs/1.1359359.1442377616!/fileImage/httpImage/image.jpg_gen/derivatives/landscape_804/sports-cariboo-cougars-rost-jpg.jpg">
          <a:extLst>
            <a:ext uri="{FF2B5EF4-FFF2-40B4-BE49-F238E27FC236}">
              <a16:creationId xmlns:a16="http://schemas.microsoft.com/office/drawing/2014/main" id="{47BC9A8B-E679-4173-A4F4-F976F38B74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676775"/>
          <a:ext cx="7658100" cy="6829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24</xdr:col>
      <xdr:colOff>266700</xdr:colOff>
      <xdr:row>75</xdr:row>
      <xdr:rowOff>66675</xdr:rowOff>
    </xdr:to>
    <xdr:pic>
      <xdr:nvPicPr>
        <xdr:cNvPr id="14" name="Picture 13" descr="http://1000logos.net/wp-content/uploads/2017/11/penn-state-logo.png">
          <a:extLst>
            <a:ext uri="{FF2B5EF4-FFF2-40B4-BE49-F238E27FC236}">
              <a16:creationId xmlns:a16="http://schemas.microsoft.com/office/drawing/2014/main" id="{FD44963D-A131-4ACD-9B52-977787282E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105400"/>
          <a:ext cx="14287500" cy="10477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29</xdr:col>
      <xdr:colOff>247650</xdr:colOff>
      <xdr:row>125</xdr:row>
      <xdr:rowOff>0</xdr:rowOff>
    </xdr:to>
    <xdr:pic>
      <xdr:nvPicPr>
        <xdr:cNvPr id="15" name="Picture 14" descr="http://www.intervistasportiva.com/public/file/media/pictures/20120315115510-bw.jpg">
          <a:extLst>
            <a:ext uri="{FF2B5EF4-FFF2-40B4-BE49-F238E27FC236}">
              <a16:creationId xmlns:a16="http://schemas.microsoft.com/office/drawing/2014/main" id="{120CCB94-F32A-4D30-9FBF-E87B7CDF3C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534025"/>
          <a:ext cx="17316450" cy="1950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12</xdr:col>
      <xdr:colOff>533400</xdr:colOff>
      <xdr:row>77</xdr:row>
      <xdr:rowOff>66675</xdr:rowOff>
    </xdr:to>
    <xdr:pic>
      <xdr:nvPicPr>
        <xdr:cNvPr id="16" name="Picture 15" descr="https://i.ebayimg.com/images/g/2bIAAOSwiZVbf1CW/s-l1600.jpg">
          <a:extLst>
            <a:ext uri="{FF2B5EF4-FFF2-40B4-BE49-F238E27FC236}">
              <a16:creationId xmlns:a16="http://schemas.microsoft.com/office/drawing/2014/main" id="{12E8832C-13AD-4A1E-A5F8-6ED6DE14D4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962650"/>
          <a:ext cx="7239000" cy="10001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16</xdr:col>
      <xdr:colOff>571500</xdr:colOff>
      <xdr:row>60</xdr:row>
      <xdr:rowOff>104775</xdr:rowOff>
    </xdr:to>
    <xdr:pic>
      <xdr:nvPicPr>
        <xdr:cNvPr id="17" name="Picture 16" descr="http://images.performgroup.com/di/library/omnisport/7f/d1/game-of-thrones-hockey-032915-usnews-getty-ftr_11afblo7w654k1bh8p9dz0kcnx.jpg?w=1020&amp;h=573&amp;quality=100&amp;w=960&amp;quality=70">
          <a:extLst>
            <a:ext uri="{FF2B5EF4-FFF2-40B4-BE49-F238E27FC236}">
              <a16:creationId xmlns:a16="http://schemas.microsoft.com/office/drawing/2014/main" id="{13AC7A5D-3343-416A-9680-3154CB14AE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7219950"/>
          <a:ext cx="9715500" cy="5457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36</xdr:row>
      <xdr:rowOff>0</xdr:rowOff>
    </xdr:from>
    <xdr:to>
      <xdr:col>10</xdr:col>
      <xdr:colOff>228600</xdr:colOff>
      <xdr:row>54</xdr:row>
      <xdr:rowOff>104775</xdr:rowOff>
    </xdr:to>
    <xdr:pic>
      <xdr:nvPicPr>
        <xdr:cNvPr id="18" name="Picture 17" descr="http://pbs.twimg.com/media/Bm6hG3UIEAAkZPi.jpg">
          <a:extLst>
            <a:ext uri="{FF2B5EF4-FFF2-40B4-BE49-F238E27FC236}">
              <a16:creationId xmlns:a16="http://schemas.microsoft.com/office/drawing/2014/main" id="{997ADDCE-1EE7-4B9A-85BD-FF16F5E9B5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7620000"/>
          <a:ext cx="5715000" cy="3771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304800</xdr:colOff>
      <xdr:row>39</xdr:row>
      <xdr:rowOff>104775</xdr:rowOff>
    </xdr:to>
    <xdr:sp macro="" textlink="">
      <xdr:nvSpPr>
        <xdr:cNvPr id="16402" name="AutoShape 18" descr="https://cdn.shopify.com/s/files/1/0850/9944/products/Blades-of-Steel-detail_1024x1024.jpg?v=1523633819">
          <a:extLst>
            <a:ext uri="{FF2B5EF4-FFF2-40B4-BE49-F238E27FC236}">
              <a16:creationId xmlns:a16="http://schemas.microsoft.com/office/drawing/2014/main" id="{2F216582-EA6D-46A2-B5A2-35227DE8BA98}"/>
            </a:ext>
          </a:extLst>
        </xdr:cNvPr>
        <xdr:cNvSpPr>
          <a:spLocks noChangeAspect="1" noChangeArrowheads="1"/>
        </xdr:cNvSpPr>
      </xdr:nvSpPr>
      <xdr:spPr bwMode="auto">
        <a:xfrm>
          <a:off x="609600" y="8020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8</xdr:col>
      <xdr:colOff>190500</xdr:colOff>
      <xdr:row>61</xdr:row>
      <xdr:rowOff>142875</xdr:rowOff>
    </xdr:to>
    <xdr:pic>
      <xdr:nvPicPr>
        <xdr:cNvPr id="20" name="Picture 19" descr="https://i.dailymail.co.uk/i/pix/2011/03/03/article-1362729-0D7588D0000005DC-642_468x473.jpg">
          <a:extLst>
            <a:ext uri="{FF2B5EF4-FFF2-40B4-BE49-F238E27FC236}">
              <a16:creationId xmlns:a16="http://schemas.microsoft.com/office/drawing/2014/main" id="{5ACF0A9D-F9A0-4378-B73C-94A8CF9AE3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8420100"/>
          <a:ext cx="4457700" cy="4505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42</xdr:row>
      <xdr:rowOff>0</xdr:rowOff>
    </xdr:from>
    <xdr:to>
      <xdr:col>4</xdr:col>
      <xdr:colOff>419100</xdr:colOff>
      <xdr:row>50</xdr:row>
      <xdr:rowOff>180975</xdr:rowOff>
    </xdr:to>
    <xdr:pic>
      <xdr:nvPicPr>
        <xdr:cNvPr id="21" name="Picture 20" descr="https://i.pinimg.com/236x/3b/be/73/3bbe73e75c0ad0978c8a2dea2711cb9e--nashville.jpg">
          <a:extLst>
            <a:ext uri="{FF2B5EF4-FFF2-40B4-BE49-F238E27FC236}">
              <a16:creationId xmlns:a16="http://schemas.microsoft.com/office/drawing/2014/main" id="{C0496AE1-DD01-4304-A657-358B760F81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8820150"/>
          <a:ext cx="2247900" cy="1790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44</xdr:row>
      <xdr:rowOff>0</xdr:rowOff>
    </xdr:from>
    <xdr:to>
      <xdr:col>3</xdr:col>
      <xdr:colOff>209550</xdr:colOff>
      <xdr:row>51</xdr:row>
      <xdr:rowOff>9525</xdr:rowOff>
    </xdr:to>
    <xdr:pic>
      <xdr:nvPicPr>
        <xdr:cNvPr id="22" name="Picture 21" descr="http://www.puckhogslocal242.com/uploads/3/4/7/0/3470759/2286918.jpg">
          <a:extLst>
            <a:ext uri="{FF2B5EF4-FFF2-40B4-BE49-F238E27FC236}">
              <a16:creationId xmlns:a16="http://schemas.microsoft.com/office/drawing/2014/main" id="{9217D8DD-C712-4A83-9120-598DB62471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9220200"/>
          <a:ext cx="1428750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46</xdr:row>
      <xdr:rowOff>0</xdr:rowOff>
    </xdr:from>
    <xdr:to>
      <xdr:col>5</xdr:col>
      <xdr:colOff>438150</xdr:colOff>
      <xdr:row>56</xdr:row>
      <xdr:rowOff>190500</xdr:rowOff>
    </xdr:to>
    <xdr:pic>
      <xdr:nvPicPr>
        <xdr:cNvPr id="23" name="Picture 22" descr="http://vignette2.wikia.nocookie.net/icehockey/images/2/28/25-26TorSP.jpg/revision/latest/scale-to-width-down/302?cb=20101110141855">
          <a:extLst>
            <a:ext uri="{FF2B5EF4-FFF2-40B4-BE49-F238E27FC236}">
              <a16:creationId xmlns:a16="http://schemas.microsoft.com/office/drawing/2014/main" id="{9CA953B8-DD95-43D6-8571-8BC02AD6D8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9620250"/>
          <a:ext cx="2876550" cy="228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48</xdr:row>
      <xdr:rowOff>0</xdr:rowOff>
    </xdr:from>
    <xdr:to>
      <xdr:col>6</xdr:col>
      <xdr:colOff>0</xdr:colOff>
      <xdr:row>59</xdr:row>
      <xdr:rowOff>47625</xdr:rowOff>
    </xdr:to>
    <xdr:pic>
      <xdr:nvPicPr>
        <xdr:cNvPr id="24" name="Picture 23" descr="http://2.bp.blogspot.com/_14EAkPRbXD8/S16sQpb792I/AAAAAAAAAQs/UkqkHjK6SYo/s320/luc+kisses+taylor.bmp">
          <a:extLst>
            <a:ext uri="{FF2B5EF4-FFF2-40B4-BE49-F238E27FC236}">
              <a16:creationId xmlns:a16="http://schemas.microsoft.com/office/drawing/2014/main" id="{D8F0AF6D-C9BE-4E4D-B7F8-E0619E2F3E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0020300"/>
          <a:ext cx="3048000" cy="2381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50</xdr:row>
      <xdr:rowOff>0</xdr:rowOff>
    </xdr:from>
    <xdr:to>
      <xdr:col>9</xdr:col>
      <xdr:colOff>371475</xdr:colOff>
      <xdr:row>79</xdr:row>
      <xdr:rowOff>180975</xdr:rowOff>
    </xdr:to>
    <xdr:pic>
      <xdr:nvPicPr>
        <xdr:cNvPr id="25" name="Picture 24" descr="https://s21482.pcdn.co/wp-content/uploads/2017/06/MSU-Spartans11.png">
          <a:extLst>
            <a:ext uri="{FF2B5EF4-FFF2-40B4-BE49-F238E27FC236}">
              <a16:creationId xmlns:a16="http://schemas.microsoft.com/office/drawing/2014/main" id="{F14E1C91-DFE4-4B12-BB95-E42804B8B1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0429875"/>
          <a:ext cx="5248275" cy="6029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52</xdr:row>
      <xdr:rowOff>0</xdr:rowOff>
    </xdr:from>
    <xdr:to>
      <xdr:col>11</xdr:col>
      <xdr:colOff>247650</xdr:colOff>
      <xdr:row>90</xdr:row>
      <xdr:rowOff>104775</xdr:rowOff>
    </xdr:to>
    <xdr:pic>
      <xdr:nvPicPr>
        <xdr:cNvPr id="26" name="Picture 25" descr="http://cdn-s3.si.com/s3fs-public/si/multimedia/photo_gallery/0805/don.cherry.fashion.statements/images/cherry.reginek.jpg">
          <a:extLst>
            <a:ext uri="{FF2B5EF4-FFF2-40B4-BE49-F238E27FC236}">
              <a16:creationId xmlns:a16="http://schemas.microsoft.com/office/drawing/2014/main" id="{545C6936-5624-476A-B1C7-898E9F53A6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0858500"/>
          <a:ext cx="6343650" cy="76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54</xdr:row>
      <xdr:rowOff>0</xdr:rowOff>
    </xdr:from>
    <xdr:to>
      <xdr:col>5</xdr:col>
      <xdr:colOff>361950</xdr:colOff>
      <xdr:row>67</xdr:row>
      <xdr:rowOff>19050</xdr:rowOff>
    </xdr:to>
    <xdr:pic>
      <xdr:nvPicPr>
        <xdr:cNvPr id="27" name="Picture 26" descr="https://i.imgur.com/qbdqyvl.png">
          <a:extLst>
            <a:ext uri="{FF2B5EF4-FFF2-40B4-BE49-F238E27FC236}">
              <a16:creationId xmlns:a16="http://schemas.microsoft.com/office/drawing/2014/main" id="{F051CA73-1F83-430B-92D3-EE04B16117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1287125"/>
          <a:ext cx="2800350" cy="2724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56</xdr:row>
      <xdr:rowOff>0</xdr:rowOff>
    </xdr:from>
    <xdr:to>
      <xdr:col>13</xdr:col>
      <xdr:colOff>342900</xdr:colOff>
      <xdr:row>90</xdr:row>
      <xdr:rowOff>171450</xdr:rowOff>
    </xdr:to>
    <xdr:pic>
      <xdr:nvPicPr>
        <xdr:cNvPr id="28" name="Picture 27" descr="http://images.glaciermedia.ca/polopoly_fs/1.1359359.1442377616!/fileImage/httpImage/image.jpg_gen/derivatives/landscape_804/sports-cariboo-cougars-rost-jpg.jpg">
          <a:extLst>
            <a:ext uri="{FF2B5EF4-FFF2-40B4-BE49-F238E27FC236}">
              <a16:creationId xmlns:a16="http://schemas.microsoft.com/office/drawing/2014/main" id="{291665F2-E2CD-494D-BA76-D7B2C2D0E0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1715750"/>
          <a:ext cx="7658100" cy="6829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58</xdr:row>
      <xdr:rowOff>0</xdr:rowOff>
    </xdr:from>
    <xdr:to>
      <xdr:col>29</xdr:col>
      <xdr:colOff>247650</xdr:colOff>
      <xdr:row>159</xdr:row>
      <xdr:rowOff>133350</xdr:rowOff>
    </xdr:to>
    <xdr:pic>
      <xdr:nvPicPr>
        <xdr:cNvPr id="29" name="Picture 28" descr="http://www.intervistasportiva.com/public/file/media/pictures/20120315115510-bw.jpg">
          <a:extLst>
            <a:ext uri="{FF2B5EF4-FFF2-40B4-BE49-F238E27FC236}">
              <a16:creationId xmlns:a16="http://schemas.microsoft.com/office/drawing/2014/main" id="{9FE70336-B1E2-43C3-972B-9AF4701009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2144375"/>
          <a:ext cx="17316450" cy="1950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60</xdr:row>
      <xdr:rowOff>0</xdr:rowOff>
    </xdr:from>
    <xdr:to>
      <xdr:col>24</xdr:col>
      <xdr:colOff>266700</xdr:colOff>
      <xdr:row>114</xdr:row>
      <xdr:rowOff>104775</xdr:rowOff>
    </xdr:to>
    <xdr:pic>
      <xdr:nvPicPr>
        <xdr:cNvPr id="30" name="Picture 29" descr="http://1000logos.net/wp-content/uploads/2017/11/penn-state-logo.png">
          <a:extLst>
            <a:ext uri="{FF2B5EF4-FFF2-40B4-BE49-F238E27FC236}">
              <a16:creationId xmlns:a16="http://schemas.microsoft.com/office/drawing/2014/main" id="{02958B80-B70F-469F-B2EC-425913E556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2573000"/>
          <a:ext cx="14287500" cy="10477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12</xdr:col>
      <xdr:colOff>533400</xdr:colOff>
      <xdr:row>114</xdr:row>
      <xdr:rowOff>57150</xdr:rowOff>
    </xdr:to>
    <xdr:pic>
      <xdr:nvPicPr>
        <xdr:cNvPr id="31" name="Picture 30" descr="https://i.ebayimg.com/images/g/2bIAAOSwiZVbf1CW/s-l1600.jpg">
          <a:extLst>
            <a:ext uri="{FF2B5EF4-FFF2-40B4-BE49-F238E27FC236}">
              <a16:creationId xmlns:a16="http://schemas.microsoft.com/office/drawing/2014/main" id="{FC6E52A3-8C67-462E-BBB4-FAE5E2AF79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3001625"/>
          <a:ext cx="7239000" cy="10001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304800</xdr:colOff>
      <xdr:row>2</xdr:row>
      <xdr:rowOff>114300</xdr:rowOff>
    </xdr:to>
    <xdr:sp macro="" textlink="">
      <xdr:nvSpPr>
        <xdr:cNvPr id="2049" name="AutoShape 1" descr="http://g.espncdn.com/lm-static/logo-packs/core/Solo/ESPN_Star_Wars_Han-01.svg">
          <a:extLst>
            <a:ext uri="{FF2B5EF4-FFF2-40B4-BE49-F238E27FC236}">
              <a16:creationId xmlns:a16="http://schemas.microsoft.com/office/drawing/2014/main" id="{259E3D26-3693-4753-A6E8-568829E66D99}"/>
            </a:ext>
          </a:extLst>
        </xdr:cNvPr>
        <xdr:cNvSpPr>
          <a:spLocks noChangeAspect="1" noChangeArrowheads="1"/>
        </xdr:cNvSpPr>
      </xdr:nvSpPr>
      <xdr:spPr bwMode="auto">
        <a:xfrm>
          <a:off x="609600" y="200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304800</xdr:colOff>
      <xdr:row>4</xdr:row>
      <xdr:rowOff>104775</xdr:rowOff>
    </xdr:to>
    <xdr:sp macro="" textlink="">
      <xdr:nvSpPr>
        <xdr:cNvPr id="2051" name="AutoShape 3" descr="http://g.espncdn.com/lm-static/logo-packs/core/StadiumFoods-ESPN/stadium-foods_ice-cream.svg">
          <a:extLst>
            <a:ext uri="{FF2B5EF4-FFF2-40B4-BE49-F238E27FC236}">
              <a16:creationId xmlns:a16="http://schemas.microsoft.com/office/drawing/2014/main" id="{2AE5E468-0111-4871-A345-EF74B9250D58}"/>
            </a:ext>
          </a:extLst>
        </xdr:cNvPr>
        <xdr:cNvSpPr>
          <a:spLocks noChangeAspect="1" noChangeArrowheads="1"/>
        </xdr:cNvSpPr>
      </xdr:nvSpPr>
      <xdr:spPr bwMode="auto">
        <a:xfrm>
          <a:off x="609600" y="990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304800</xdr:colOff>
      <xdr:row>6</xdr:row>
      <xdr:rowOff>104775</xdr:rowOff>
    </xdr:to>
    <xdr:sp macro="" textlink="">
      <xdr:nvSpPr>
        <xdr:cNvPr id="2053" name="AutoShape 5" descr="http://g.espncdn.com/lm-static/logo-packs/fhl/AtTheArena-RobbHarskamp/Hockey_At_The_Arena-08.svg">
          <a:extLst>
            <a:ext uri="{FF2B5EF4-FFF2-40B4-BE49-F238E27FC236}">
              <a16:creationId xmlns:a16="http://schemas.microsoft.com/office/drawing/2014/main" id="{44A721B4-887C-4F1C-8DE2-C7B5CF840415}"/>
            </a:ext>
          </a:extLst>
        </xdr:cNvPr>
        <xdr:cNvSpPr>
          <a:spLocks noChangeAspect="1" noChangeArrowheads="1"/>
        </xdr:cNvSpPr>
      </xdr:nvSpPr>
      <xdr:spPr bwMode="auto">
        <a:xfrm>
          <a:off x="6096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304800</xdr:colOff>
      <xdr:row>9</xdr:row>
      <xdr:rowOff>104775</xdr:rowOff>
    </xdr:to>
    <xdr:sp macro="" textlink="">
      <xdr:nvSpPr>
        <xdr:cNvPr id="2056" name="AutoShape 8" descr="http://g.espncdn.com/lm-static/logo-packs/fhl/AtTheArena-RobbHarskamp/Hockey_At_The_Arena-10.svg">
          <a:extLst>
            <a:ext uri="{FF2B5EF4-FFF2-40B4-BE49-F238E27FC236}">
              <a16:creationId xmlns:a16="http://schemas.microsoft.com/office/drawing/2014/main" id="{20D65E4F-CE00-47F9-B6A0-6D3E785E44DC}"/>
            </a:ext>
          </a:extLst>
        </xdr:cNvPr>
        <xdr:cNvSpPr>
          <a:spLocks noChangeAspect="1" noChangeArrowheads="1"/>
        </xdr:cNvSpPr>
      </xdr:nvSpPr>
      <xdr:spPr bwMode="auto">
        <a:xfrm>
          <a:off x="609600" y="2990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304800</xdr:colOff>
      <xdr:row>10</xdr:row>
      <xdr:rowOff>104775</xdr:rowOff>
    </xdr:to>
    <xdr:sp macro="" textlink="">
      <xdr:nvSpPr>
        <xdr:cNvPr id="2057" name="AutoShape 9" descr="http://g.espncdn.com/s/fhllm/logos/AtTheArena-RobbHarskamp/Hockey_At_The_Arena-10.svg">
          <a:extLst>
            <a:ext uri="{FF2B5EF4-FFF2-40B4-BE49-F238E27FC236}">
              <a16:creationId xmlns:a16="http://schemas.microsoft.com/office/drawing/2014/main" id="{53F1DBAB-C89B-4B7F-B1E9-E7529A4EECB2}"/>
            </a:ext>
          </a:extLst>
        </xdr:cNvPr>
        <xdr:cNvSpPr>
          <a:spLocks noChangeAspect="1" noChangeArrowheads="1"/>
        </xdr:cNvSpPr>
      </xdr:nvSpPr>
      <xdr:spPr bwMode="auto">
        <a:xfrm>
          <a:off x="609600" y="3390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304800</xdr:colOff>
      <xdr:row>12</xdr:row>
      <xdr:rowOff>104775</xdr:rowOff>
    </xdr:to>
    <xdr:sp macro="" textlink="">
      <xdr:nvSpPr>
        <xdr:cNvPr id="2059" name="AutoShape 11" descr="http://g.espncdn.com/lm-static/logo-packs/core/Mascots/mascots-9.svg">
          <a:extLst>
            <a:ext uri="{FF2B5EF4-FFF2-40B4-BE49-F238E27FC236}">
              <a16:creationId xmlns:a16="http://schemas.microsoft.com/office/drawing/2014/main" id="{6884A0F9-F729-4CE8-98CE-1ED7A3E8D85E}"/>
            </a:ext>
          </a:extLst>
        </xdr:cNvPr>
        <xdr:cNvSpPr>
          <a:spLocks noChangeAspect="1" noChangeArrowheads="1"/>
        </xdr:cNvSpPr>
      </xdr:nvSpPr>
      <xdr:spPr bwMode="auto">
        <a:xfrm>
          <a:off x="609600" y="4248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304800</xdr:colOff>
      <xdr:row>13</xdr:row>
      <xdr:rowOff>104775</xdr:rowOff>
    </xdr:to>
    <xdr:sp macro="" textlink="">
      <xdr:nvSpPr>
        <xdr:cNvPr id="2060" name="AutoShape 12" descr="http://g.espncdn.com/lm-static/fhl/images/default_logos/18.svg">
          <a:extLst>
            <a:ext uri="{FF2B5EF4-FFF2-40B4-BE49-F238E27FC236}">
              <a16:creationId xmlns:a16="http://schemas.microsoft.com/office/drawing/2014/main" id="{BB440BDA-3DD8-453A-A922-DFD636603F0A}"/>
            </a:ext>
          </a:extLst>
        </xdr:cNvPr>
        <xdr:cNvSpPr>
          <a:spLocks noChangeAspect="1" noChangeArrowheads="1"/>
        </xdr:cNvSpPr>
      </xdr:nvSpPr>
      <xdr:spPr bwMode="auto">
        <a:xfrm>
          <a:off x="609600" y="467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11</xdr:col>
      <xdr:colOff>0</xdr:colOff>
      <xdr:row>46</xdr:row>
      <xdr:rowOff>57150</xdr:rowOff>
    </xdr:to>
    <xdr:pic>
      <xdr:nvPicPr>
        <xdr:cNvPr id="14" name="Picture 13" descr="http://www.vancitybuzz.com/wp-content/uploads/2015/09/Naslund_Bertuzzi_Morrison.jpg">
          <a:extLst>
            <a:ext uri="{FF2B5EF4-FFF2-40B4-BE49-F238E27FC236}">
              <a16:creationId xmlns:a16="http://schemas.microsoft.com/office/drawing/2014/main" id="{6D9EC3F9-561B-400D-A619-FEBED995D7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105400"/>
          <a:ext cx="6096000" cy="457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304800</xdr:colOff>
      <xdr:row>15</xdr:row>
      <xdr:rowOff>104775</xdr:rowOff>
    </xdr:to>
    <xdr:sp macro="" textlink="">
      <xdr:nvSpPr>
        <xdr:cNvPr id="2062" name="AutoShape 14" descr="http://g.espncdn.com/lm-static/fhl/images/default_logos/8.svg">
          <a:extLst>
            <a:ext uri="{FF2B5EF4-FFF2-40B4-BE49-F238E27FC236}">
              <a16:creationId xmlns:a16="http://schemas.microsoft.com/office/drawing/2014/main" id="{D983EA3E-A004-46F6-84CA-450250A1376C}"/>
            </a:ext>
          </a:extLst>
        </xdr:cNvPr>
        <xdr:cNvSpPr>
          <a:spLocks noChangeAspect="1" noChangeArrowheads="1"/>
        </xdr:cNvSpPr>
      </xdr:nvSpPr>
      <xdr:spPr bwMode="auto">
        <a:xfrm>
          <a:off x="609600" y="5534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9</xdr:col>
      <xdr:colOff>333375</xdr:colOff>
      <xdr:row>50</xdr:row>
      <xdr:rowOff>66675</xdr:rowOff>
    </xdr:to>
    <xdr:pic>
      <xdr:nvPicPr>
        <xdr:cNvPr id="16" name="Picture 15" descr="https://fatal4wayblog.files.wordpress.com/2014/10/brandon-crazy-train.jpg">
          <a:extLst>
            <a:ext uri="{FF2B5EF4-FFF2-40B4-BE49-F238E27FC236}">
              <a16:creationId xmlns:a16="http://schemas.microsoft.com/office/drawing/2014/main" id="{7CCBC55D-73BC-4B95-9079-D9B38CF365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962650"/>
          <a:ext cx="5210175" cy="453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304800</xdr:colOff>
      <xdr:row>35</xdr:row>
      <xdr:rowOff>104775</xdr:rowOff>
    </xdr:to>
    <xdr:sp macro="" textlink="">
      <xdr:nvSpPr>
        <xdr:cNvPr id="2064" name="AutoShape 16" descr="http://g.espncdn.com/lm-static/logo-packs/core/Solo/ESPN_Star_Wars_Han-01.svg">
          <a:extLst>
            <a:ext uri="{FF2B5EF4-FFF2-40B4-BE49-F238E27FC236}">
              <a16:creationId xmlns:a16="http://schemas.microsoft.com/office/drawing/2014/main" id="{E7CEF370-B4CA-4540-B076-8D7DDD5829C6}"/>
            </a:ext>
          </a:extLst>
        </xdr:cNvPr>
        <xdr:cNvSpPr>
          <a:spLocks noChangeAspect="1" noChangeArrowheads="1"/>
        </xdr:cNvSpPr>
      </xdr:nvSpPr>
      <xdr:spPr bwMode="auto">
        <a:xfrm>
          <a:off x="609600" y="7219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7</xdr:col>
      <xdr:colOff>314325</xdr:colOff>
      <xdr:row>58</xdr:row>
      <xdr:rowOff>57150</xdr:rowOff>
    </xdr:to>
    <xdr:pic>
      <xdr:nvPicPr>
        <xdr:cNvPr id="18" name="Picture 17" descr="https://i.pinimg.com/originals/45/b4/56/45b456849d9bf759d998f707bd2777ab.jpg">
          <a:extLst>
            <a:ext uri="{FF2B5EF4-FFF2-40B4-BE49-F238E27FC236}">
              <a16:creationId xmlns:a16="http://schemas.microsoft.com/office/drawing/2014/main" id="{1A660DEB-239A-4833-A428-8C1DDD3A20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7620000"/>
          <a:ext cx="3971925" cy="4581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304800</xdr:colOff>
      <xdr:row>39</xdr:row>
      <xdr:rowOff>104775</xdr:rowOff>
    </xdr:to>
    <xdr:sp macro="" textlink="">
      <xdr:nvSpPr>
        <xdr:cNvPr id="2066" name="AutoShape 18" descr="http://g.espncdn.com/lm-static/logo-packs/core/StadiumFoods-ESPN/stadium-foods_ice-cream.svg">
          <a:extLst>
            <a:ext uri="{FF2B5EF4-FFF2-40B4-BE49-F238E27FC236}">
              <a16:creationId xmlns:a16="http://schemas.microsoft.com/office/drawing/2014/main" id="{7FA1C657-4DC9-41E5-9995-5E8CA664FD13}"/>
            </a:ext>
          </a:extLst>
        </xdr:cNvPr>
        <xdr:cNvSpPr>
          <a:spLocks noChangeAspect="1" noChangeArrowheads="1"/>
        </xdr:cNvSpPr>
      </xdr:nvSpPr>
      <xdr:spPr bwMode="auto">
        <a:xfrm>
          <a:off x="609600" y="8020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9</xdr:col>
      <xdr:colOff>0</xdr:colOff>
      <xdr:row>58</xdr:row>
      <xdr:rowOff>19050</xdr:rowOff>
    </xdr:to>
    <xdr:pic>
      <xdr:nvPicPr>
        <xdr:cNvPr id="20" name="Picture 19" descr="https://i.redditmedia.com/gOKbET0eu6PADd-WYszRn68bLbu4HloowNas5HrHe3w.jpg?s=6eb19823eec979c943717a033b2c644e">
          <a:extLst>
            <a:ext uri="{FF2B5EF4-FFF2-40B4-BE49-F238E27FC236}">
              <a16:creationId xmlns:a16="http://schemas.microsoft.com/office/drawing/2014/main" id="{C318F7C3-A54E-46A1-8381-FBAA88D3B9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8420100"/>
          <a:ext cx="4876800" cy="3743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304800</xdr:colOff>
      <xdr:row>43</xdr:row>
      <xdr:rowOff>104775</xdr:rowOff>
    </xdr:to>
    <xdr:sp macro="" textlink="">
      <xdr:nvSpPr>
        <xdr:cNvPr id="2068" name="AutoShape 20" descr="http://g.espncdn.com/lm-static/logo-packs/fhl/AtTheArena-RobbHarskamp/Hockey_At_The_Arena-08.svg">
          <a:extLst>
            <a:ext uri="{FF2B5EF4-FFF2-40B4-BE49-F238E27FC236}">
              <a16:creationId xmlns:a16="http://schemas.microsoft.com/office/drawing/2014/main" id="{D78F6A80-D0C2-4211-861C-203FF0F9DD66}"/>
            </a:ext>
          </a:extLst>
        </xdr:cNvPr>
        <xdr:cNvSpPr>
          <a:spLocks noChangeAspect="1" noChangeArrowheads="1"/>
        </xdr:cNvSpPr>
      </xdr:nvSpPr>
      <xdr:spPr bwMode="auto">
        <a:xfrm>
          <a:off x="609600" y="8820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44</xdr:row>
      <xdr:rowOff>0</xdr:rowOff>
    </xdr:from>
    <xdr:to>
      <xdr:col>7</xdr:col>
      <xdr:colOff>152400</xdr:colOff>
      <xdr:row>62</xdr:row>
      <xdr:rowOff>28575</xdr:rowOff>
    </xdr:to>
    <xdr:pic>
      <xdr:nvPicPr>
        <xdr:cNvPr id="22" name="Picture 21" descr="https://pbs.twimg.com/profile_images/2172894693/Halifax_Highlanders_400x400.jpg">
          <a:extLst>
            <a:ext uri="{FF2B5EF4-FFF2-40B4-BE49-F238E27FC236}">
              <a16:creationId xmlns:a16="http://schemas.microsoft.com/office/drawing/2014/main" id="{2085D8BD-1436-44CD-B440-4A96C2247B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9220200"/>
          <a:ext cx="3810000" cy="381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46</xdr:row>
      <xdr:rowOff>0</xdr:rowOff>
    </xdr:from>
    <xdr:to>
      <xdr:col>5</xdr:col>
      <xdr:colOff>0</xdr:colOff>
      <xdr:row>57</xdr:row>
      <xdr:rowOff>133350</xdr:rowOff>
    </xdr:to>
    <xdr:pic>
      <xdr:nvPicPr>
        <xdr:cNvPr id="23" name="Picture 22" descr="https://i.imgur.com/23ZFqRc.png">
          <a:extLst>
            <a:ext uri="{FF2B5EF4-FFF2-40B4-BE49-F238E27FC236}">
              <a16:creationId xmlns:a16="http://schemas.microsoft.com/office/drawing/2014/main" id="{04DC91B1-CC7B-44E6-BEC8-0E9B4AE314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9620250"/>
          <a:ext cx="2438400" cy="2438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304800</xdr:colOff>
      <xdr:row>49</xdr:row>
      <xdr:rowOff>114300</xdr:rowOff>
    </xdr:to>
    <xdr:sp macro="" textlink="">
      <xdr:nvSpPr>
        <xdr:cNvPr id="2071" name="AutoShape 23" descr="http://g.espncdn.com/lm-static/logo-packs/fhl/AtTheArena-RobbHarskamp/Hockey_At_The_Arena-10.svg">
          <a:extLst>
            <a:ext uri="{FF2B5EF4-FFF2-40B4-BE49-F238E27FC236}">
              <a16:creationId xmlns:a16="http://schemas.microsoft.com/office/drawing/2014/main" id="{F6AB0C70-33DB-460C-AFD0-249ADA25CA59}"/>
            </a:ext>
          </a:extLst>
        </xdr:cNvPr>
        <xdr:cNvSpPr>
          <a:spLocks noChangeAspect="1" noChangeArrowheads="1"/>
        </xdr:cNvSpPr>
      </xdr:nvSpPr>
      <xdr:spPr bwMode="auto">
        <a:xfrm>
          <a:off x="609600" y="10020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304800</xdr:colOff>
      <xdr:row>51</xdr:row>
      <xdr:rowOff>95250</xdr:rowOff>
    </xdr:to>
    <xdr:sp macro="" textlink="">
      <xdr:nvSpPr>
        <xdr:cNvPr id="2072" name="AutoShape 24" descr="http://g.espncdn.com/s/fhllm/logos/AtTheArena-RobbHarskamp/Hockey_At_The_Arena-10.svg">
          <a:extLst>
            <a:ext uri="{FF2B5EF4-FFF2-40B4-BE49-F238E27FC236}">
              <a16:creationId xmlns:a16="http://schemas.microsoft.com/office/drawing/2014/main" id="{57FB310A-A104-493D-9DFA-B322E76351F6}"/>
            </a:ext>
          </a:extLst>
        </xdr:cNvPr>
        <xdr:cNvSpPr>
          <a:spLocks noChangeAspect="1" noChangeArrowheads="1"/>
        </xdr:cNvSpPr>
      </xdr:nvSpPr>
      <xdr:spPr bwMode="auto">
        <a:xfrm>
          <a:off x="609600" y="10429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21</xdr:col>
      <xdr:colOff>0</xdr:colOff>
      <xdr:row>101</xdr:row>
      <xdr:rowOff>142875</xdr:rowOff>
    </xdr:to>
    <xdr:pic>
      <xdr:nvPicPr>
        <xdr:cNvPr id="26" name="Picture 25" descr="http://1.bp.blogspot.com/-Vpkh3swiZVk/TsAEQ_F0L0I/AAAAAAAAsoc/el8QkA1IeIs/s1600/New_England_Patriots_logo2.jpg">
          <a:extLst>
            <a:ext uri="{FF2B5EF4-FFF2-40B4-BE49-F238E27FC236}">
              <a16:creationId xmlns:a16="http://schemas.microsoft.com/office/drawing/2014/main" id="{816B3498-C929-45C2-B96C-4BCF17A416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0858500"/>
          <a:ext cx="12192000" cy="9753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304800</xdr:colOff>
      <xdr:row>55</xdr:row>
      <xdr:rowOff>95250</xdr:rowOff>
    </xdr:to>
    <xdr:sp macro="" textlink="">
      <xdr:nvSpPr>
        <xdr:cNvPr id="2074" name="AutoShape 26" descr="http://g.espncdn.com/lm-static/logo-packs/core/Mascots/mascots-9.svg">
          <a:extLst>
            <a:ext uri="{FF2B5EF4-FFF2-40B4-BE49-F238E27FC236}">
              <a16:creationId xmlns:a16="http://schemas.microsoft.com/office/drawing/2014/main" id="{E0B0567D-9AA8-4F2C-9F90-A3D58E7BA585}"/>
            </a:ext>
          </a:extLst>
        </xdr:cNvPr>
        <xdr:cNvSpPr>
          <a:spLocks noChangeAspect="1" noChangeArrowheads="1"/>
        </xdr:cNvSpPr>
      </xdr:nvSpPr>
      <xdr:spPr bwMode="auto">
        <a:xfrm>
          <a:off x="609600" y="11287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304800</xdr:colOff>
      <xdr:row>57</xdr:row>
      <xdr:rowOff>95250</xdr:rowOff>
    </xdr:to>
    <xdr:sp macro="" textlink="">
      <xdr:nvSpPr>
        <xdr:cNvPr id="2075" name="AutoShape 27" descr="http://g.espncdn.com/lm-static/fhl/images/default_logos/18.svg">
          <a:extLst>
            <a:ext uri="{FF2B5EF4-FFF2-40B4-BE49-F238E27FC236}">
              <a16:creationId xmlns:a16="http://schemas.microsoft.com/office/drawing/2014/main" id="{7405A4F4-72C8-42F6-ADE4-507F33F49B54}"/>
            </a:ext>
          </a:extLst>
        </xdr:cNvPr>
        <xdr:cNvSpPr>
          <a:spLocks noChangeAspect="1" noChangeArrowheads="1"/>
        </xdr:cNvSpPr>
      </xdr:nvSpPr>
      <xdr:spPr bwMode="auto">
        <a:xfrm>
          <a:off x="609600" y="1171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11</xdr:col>
      <xdr:colOff>0</xdr:colOff>
      <xdr:row>81</xdr:row>
      <xdr:rowOff>57150</xdr:rowOff>
    </xdr:to>
    <xdr:pic>
      <xdr:nvPicPr>
        <xdr:cNvPr id="29" name="Picture 28" descr="http://www.vancitybuzz.com/wp-content/uploads/2015/09/Naslund_Bertuzzi_Morrison.jpg">
          <a:extLst>
            <a:ext uri="{FF2B5EF4-FFF2-40B4-BE49-F238E27FC236}">
              <a16:creationId xmlns:a16="http://schemas.microsoft.com/office/drawing/2014/main" id="{453500B3-8751-4A91-9DB7-65B183F316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2144375"/>
          <a:ext cx="6096000" cy="457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304800</xdr:colOff>
      <xdr:row>61</xdr:row>
      <xdr:rowOff>95250</xdr:rowOff>
    </xdr:to>
    <xdr:sp macro="" textlink="">
      <xdr:nvSpPr>
        <xdr:cNvPr id="2077" name="AutoShape 29" descr="http://g.espncdn.com/lm-static/fhl/images/default_logos/8.svg">
          <a:extLst>
            <a:ext uri="{FF2B5EF4-FFF2-40B4-BE49-F238E27FC236}">
              <a16:creationId xmlns:a16="http://schemas.microsoft.com/office/drawing/2014/main" id="{E0A097E5-073B-4DF9-8EBE-AB6361537EB2}"/>
            </a:ext>
          </a:extLst>
        </xdr:cNvPr>
        <xdr:cNvSpPr>
          <a:spLocks noChangeAspect="1" noChangeArrowheads="1"/>
        </xdr:cNvSpPr>
      </xdr:nvSpPr>
      <xdr:spPr bwMode="auto">
        <a:xfrm>
          <a:off x="609600" y="1257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9</xdr:col>
      <xdr:colOff>333375</xdr:colOff>
      <xdr:row>85</xdr:row>
      <xdr:rowOff>114300</xdr:rowOff>
    </xdr:to>
    <xdr:pic>
      <xdr:nvPicPr>
        <xdr:cNvPr id="31" name="Picture 30" descr="https://fatal4wayblog.files.wordpress.com/2014/10/brandon-crazy-train.jpg">
          <a:extLst>
            <a:ext uri="{FF2B5EF4-FFF2-40B4-BE49-F238E27FC236}">
              <a16:creationId xmlns:a16="http://schemas.microsoft.com/office/drawing/2014/main" id="{BE82401D-32C4-4287-BBB1-D8A26FD736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3001625"/>
          <a:ext cx="5210175" cy="453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1</xdr:col>
      <xdr:colOff>304800</xdr:colOff>
      <xdr:row>6</xdr:row>
      <xdr:rowOff>104775</xdr:rowOff>
    </xdr:to>
    <xdr:sp macro="" textlink="">
      <xdr:nvSpPr>
        <xdr:cNvPr id="3077" name="AutoShape 5" descr="http://g.espncdn.com/lm-static/logo-packs/core/SimpleShields/shields-4.svg">
          <a:extLst>
            <a:ext uri="{FF2B5EF4-FFF2-40B4-BE49-F238E27FC236}">
              <a16:creationId xmlns:a16="http://schemas.microsoft.com/office/drawing/2014/main" id="{5A4491FD-1461-45CD-BB2A-CBD4E8B608BF}"/>
            </a:ext>
          </a:extLst>
        </xdr:cNvPr>
        <xdr:cNvSpPr>
          <a:spLocks noChangeAspect="1" noChangeArrowheads="1"/>
        </xdr:cNvSpPr>
      </xdr:nvSpPr>
      <xdr:spPr bwMode="auto">
        <a:xfrm>
          <a:off x="6096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304800</xdr:colOff>
      <xdr:row>10</xdr:row>
      <xdr:rowOff>104775</xdr:rowOff>
    </xdr:to>
    <xdr:sp macro="" textlink="">
      <xdr:nvSpPr>
        <xdr:cNvPr id="3081" name="AutoShape 9" descr="http://g.espncdn.com/lm-static/logo-packs/core/AnimalHeads/animal_heads-12.svg">
          <a:extLst>
            <a:ext uri="{FF2B5EF4-FFF2-40B4-BE49-F238E27FC236}">
              <a16:creationId xmlns:a16="http://schemas.microsoft.com/office/drawing/2014/main" id="{A91B6537-60C9-4117-8475-7E7372AC11F0}"/>
            </a:ext>
          </a:extLst>
        </xdr:cNvPr>
        <xdr:cNvSpPr>
          <a:spLocks noChangeAspect="1" noChangeArrowheads="1"/>
        </xdr:cNvSpPr>
      </xdr:nvSpPr>
      <xdr:spPr bwMode="auto">
        <a:xfrm>
          <a:off x="609600" y="3390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12</xdr:col>
      <xdr:colOff>171450</xdr:colOff>
      <xdr:row>53</xdr:row>
      <xdr:rowOff>57150</xdr:rowOff>
    </xdr:to>
    <xdr:pic>
      <xdr:nvPicPr>
        <xdr:cNvPr id="12" name="Picture 11" descr="https://i.redd.it/992n5mxpmyj11.jpg">
          <a:extLst>
            <a:ext uri="{FF2B5EF4-FFF2-40B4-BE49-F238E27FC236}">
              <a16:creationId xmlns:a16="http://schemas.microsoft.com/office/drawing/2014/main" id="{BFD90D4B-0CFA-45FC-976F-5CB6151CD5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248150"/>
          <a:ext cx="6877050" cy="6877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23</xdr:row>
      <xdr:rowOff>0</xdr:rowOff>
    </xdr:from>
    <xdr:to>
      <xdr:col>3</xdr:col>
      <xdr:colOff>561975</xdr:colOff>
      <xdr:row>28</xdr:row>
      <xdr:rowOff>76200</xdr:rowOff>
    </xdr:to>
    <xdr:pic>
      <xdr:nvPicPr>
        <xdr:cNvPr id="13" name="Picture 12" descr="http://www.logoserver.com/hockey/JohnstownJets73.GIF">
          <a:extLst>
            <a:ext uri="{FF2B5EF4-FFF2-40B4-BE49-F238E27FC236}">
              <a16:creationId xmlns:a16="http://schemas.microsoft.com/office/drawing/2014/main" id="{74A10153-ACA9-4330-BA40-E8A0C5C82B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676775"/>
          <a:ext cx="1781175" cy="1143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10</xdr:col>
      <xdr:colOff>200025</xdr:colOff>
      <xdr:row>50</xdr:row>
      <xdr:rowOff>28575</xdr:rowOff>
    </xdr:to>
    <xdr:pic>
      <xdr:nvPicPr>
        <xdr:cNvPr id="14" name="Picture 13" descr="https://i.imgur.com/a5e8oG9.jpg?1">
          <a:extLst>
            <a:ext uri="{FF2B5EF4-FFF2-40B4-BE49-F238E27FC236}">
              <a16:creationId xmlns:a16="http://schemas.microsoft.com/office/drawing/2014/main" id="{56B69797-6421-4E7A-9442-F603B590E7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105400"/>
          <a:ext cx="5686425" cy="5353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304800</xdr:colOff>
      <xdr:row>15</xdr:row>
      <xdr:rowOff>104775</xdr:rowOff>
    </xdr:to>
    <xdr:sp macro="" textlink="">
      <xdr:nvSpPr>
        <xdr:cNvPr id="3086" name="AutoShape 14" descr="http://g.espncdn.com/s/fhllm/logos/Mascots/mascots-1.svg">
          <a:extLst>
            <a:ext uri="{FF2B5EF4-FFF2-40B4-BE49-F238E27FC236}">
              <a16:creationId xmlns:a16="http://schemas.microsoft.com/office/drawing/2014/main" id="{9154148F-22B0-47A9-9EFD-7B7A718ABA24}"/>
            </a:ext>
          </a:extLst>
        </xdr:cNvPr>
        <xdr:cNvSpPr>
          <a:spLocks noChangeAspect="1" noChangeArrowheads="1"/>
        </xdr:cNvSpPr>
      </xdr:nvSpPr>
      <xdr:spPr bwMode="auto">
        <a:xfrm>
          <a:off x="609600" y="5534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10</xdr:col>
      <xdr:colOff>285750</xdr:colOff>
      <xdr:row>56</xdr:row>
      <xdr:rowOff>19050</xdr:rowOff>
    </xdr:to>
    <xdr:pic>
      <xdr:nvPicPr>
        <xdr:cNvPr id="16" name="Picture 15" descr="https://i.pinimg.com/originals/43/77/ac/4377acae68a677a3f91873e41971ecfd.jpg">
          <a:extLst>
            <a:ext uri="{FF2B5EF4-FFF2-40B4-BE49-F238E27FC236}">
              <a16:creationId xmlns:a16="http://schemas.microsoft.com/office/drawing/2014/main" id="{0EB78D66-0FEC-4745-9E34-4C8F64583B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962650"/>
          <a:ext cx="5772150" cy="5772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24</xdr:col>
      <xdr:colOff>85725</xdr:colOff>
      <xdr:row>105</xdr:row>
      <xdr:rowOff>95250</xdr:rowOff>
    </xdr:to>
    <xdr:pic>
      <xdr:nvPicPr>
        <xdr:cNvPr id="17" name="Picture 16" descr="https://lh3.googleusercontent.com/-CyAFobNXlzA/AAAAAAAAAAI/AAAAAAAAAdo/GffuLf6N5WA/s0-c-k-no-ns/photo.jpg">
          <a:extLst>
            <a:ext uri="{FF2B5EF4-FFF2-40B4-BE49-F238E27FC236}">
              <a16:creationId xmlns:a16="http://schemas.microsoft.com/office/drawing/2014/main" id="{5A43F89C-84E5-447F-A626-28431D1ADF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7219950"/>
          <a:ext cx="14106525" cy="14106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36</xdr:row>
      <xdr:rowOff>0</xdr:rowOff>
    </xdr:from>
    <xdr:to>
      <xdr:col>10</xdr:col>
      <xdr:colOff>228600</xdr:colOff>
      <xdr:row>52</xdr:row>
      <xdr:rowOff>200025</xdr:rowOff>
    </xdr:to>
    <xdr:pic>
      <xdr:nvPicPr>
        <xdr:cNvPr id="18" name="Picture 17" descr="https://pbs.twimg.com/media/CCO1bu5WEAEUErW.jpg">
          <a:extLst>
            <a:ext uri="{FF2B5EF4-FFF2-40B4-BE49-F238E27FC236}">
              <a16:creationId xmlns:a16="http://schemas.microsoft.com/office/drawing/2014/main" id="{7938BDCF-DD3D-4FF7-819E-DF99ED1112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7620000"/>
          <a:ext cx="5715000" cy="3438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10</xdr:col>
      <xdr:colOff>228600</xdr:colOff>
      <xdr:row>72</xdr:row>
      <xdr:rowOff>104775</xdr:rowOff>
    </xdr:to>
    <xdr:pic>
      <xdr:nvPicPr>
        <xdr:cNvPr id="19" name="Picture 18" descr="https://pbs.twimg.com/media/AmryN1oCQAIWuk4.jpg">
          <a:extLst>
            <a:ext uri="{FF2B5EF4-FFF2-40B4-BE49-F238E27FC236}">
              <a16:creationId xmlns:a16="http://schemas.microsoft.com/office/drawing/2014/main" id="{E917E1D8-77B7-4247-8C85-BE6B60C169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8020050"/>
          <a:ext cx="5715000" cy="7029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40</xdr:row>
      <xdr:rowOff>0</xdr:rowOff>
    </xdr:from>
    <xdr:to>
      <xdr:col>17</xdr:col>
      <xdr:colOff>0</xdr:colOff>
      <xdr:row>76</xdr:row>
      <xdr:rowOff>28575</xdr:rowOff>
    </xdr:to>
    <xdr:pic>
      <xdr:nvPicPr>
        <xdr:cNvPr id="20" name="Picture 19" descr="https://i.ytimg.com/vi/qMqemjuP_bw/maxresdefault.jpg">
          <a:extLst>
            <a:ext uri="{FF2B5EF4-FFF2-40B4-BE49-F238E27FC236}">
              <a16:creationId xmlns:a16="http://schemas.microsoft.com/office/drawing/2014/main" id="{09ACAF71-D3A8-4174-A8EE-48FD1CB44F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8420100"/>
          <a:ext cx="9753600" cy="7315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304800</xdr:colOff>
      <xdr:row>43</xdr:row>
      <xdr:rowOff>104775</xdr:rowOff>
    </xdr:to>
    <xdr:sp macro="" textlink="">
      <xdr:nvSpPr>
        <xdr:cNvPr id="3092" name="AutoShape 20" descr="http://g.espncdn.com/lm-static/logo-packs/core/SimpleShields/shields-4.svg">
          <a:extLst>
            <a:ext uri="{FF2B5EF4-FFF2-40B4-BE49-F238E27FC236}">
              <a16:creationId xmlns:a16="http://schemas.microsoft.com/office/drawing/2014/main" id="{79DBDD4E-B610-4EDE-B06A-5C0D03B3C92C}"/>
            </a:ext>
          </a:extLst>
        </xdr:cNvPr>
        <xdr:cNvSpPr>
          <a:spLocks noChangeAspect="1" noChangeArrowheads="1"/>
        </xdr:cNvSpPr>
      </xdr:nvSpPr>
      <xdr:spPr bwMode="auto">
        <a:xfrm>
          <a:off x="609600" y="8820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44</xdr:row>
      <xdr:rowOff>0</xdr:rowOff>
    </xdr:from>
    <xdr:to>
      <xdr:col>4</xdr:col>
      <xdr:colOff>476250</xdr:colOff>
      <xdr:row>53</xdr:row>
      <xdr:rowOff>133350</xdr:rowOff>
    </xdr:to>
    <xdr:pic>
      <xdr:nvPicPr>
        <xdr:cNvPr id="22" name="Picture 21" descr="https://encrypted-tbn0.gstatic.com/images?q=tbn:ANd9GcTD2FABWY6LCCFRcLp1Z4XbvK9lfT39BJtgZXtmMHm4ruxHXL8K">
          <a:extLst>
            <a:ext uri="{FF2B5EF4-FFF2-40B4-BE49-F238E27FC236}">
              <a16:creationId xmlns:a16="http://schemas.microsoft.com/office/drawing/2014/main" id="{1EA53407-3DD6-4DB0-853C-2074B5CE2E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9220200"/>
          <a:ext cx="2305050" cy="1981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46</xdr:row>
      <xdr:rowOff>0</xdr:rowOff>
    </xdr:from>
    <xdr:to>
      <xdr:col>10</xdr:col>
      <xdr:colOff>514350</xdr:colOff>
      <xdr:row>75</xdr:row>
      <xdr:rowOff>104775</xdr:rowOff>
    </xdr:to>
    <xdr:pic>
      <xdr:nvPicPr>
        <xdr:cNvPr id="23" name="Picture 22" descr="https://res.cloudinary.com/teepublic/image/private/s--ylktwd6O--/t_Preview/b_rgb:36538b,c_limit,f_jpg,h_630,q_90,w_630/v1451515088/production/designs/384053_4.jpg">
          <a:extLst>
            <a:ext uri="{FF2B5EF4-FFF2-40B4-BE49-F238E27FC236}">
              <a16:creationId xmlns:a16="http://schemas.microsoft.com/office/drawing/2014/main" id="{679C669B-E1C2-4EEC-BC9B-233BBF632E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9620250"/>
          <a:ext cx="6000750" cy="6000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48</xdr:row>
      <xdr:rowOff>0</xdr:rowOff>
    </xdr:from>
    <xdr:to>
      <xdr:col>10</xdr:col>
      <xdr:colOff>419100</xdr:colOff>
      <xdr:row>71</xdr:row>
      <xdr:rowOff>123825</xdr:rowOff>
    </xdr:to>
    <xdr:pic>
      <xdr:nvPicPr>
        <xdr:cNvPr id="24" name="Picture 23" descr="http://www.calgaryherald.com/sports/cms/binary/11718774.jpg?size=640x420">
          <a:extLst>
            <a:ext uri="{FF2B5EF4-FFF2-40B4-BE49-F238E27FC236}">
              <a16:creationId xmlns:a16="http://schemas.microsoft.com/office/drawing/2014/main" id="{D0C57C7D-383B-4D1B-85A8-D9102B9053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0020300"/>
          <a:ext cx="5905500" cy="4857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304800</xdr:colOff>
      <xdr:row>51</xdr:row>
      <xdr:rowOff>95250</xdr:rowOff>
    </xdr:to>
    <xdr:sp macro="" textlink="">
      <xdr:nvSpPr>
        <xdr:cNvPr id="3096" name="AutoShape 24" descr="http://g.espncdn.com/lm-static/logo-packs/core/AnimalHeads/animal_heads-12.svg">
          <a:extLst>
            <a:ext uri="{FF2B5EF4-FFF2-40B4-BE49-F238E27FC236}">
              <a16:creationId xmlns:a16="http://schemas.microsoft.com/office/drawing/2014/main" id="{ABB73032-A182-4573-A8F0-50B6B5C5A2ED}"/>
            </a:ext>
          </a:extLst>
        </xdr:cNvPr>
        <xdr:cNvSpPr>
          <a:spLocks noChangeAspect="1" noChangeArrowheads="1"/>
        </xdr:cNvSpPr>
      </xdr:nvSpPr>
      <xdr:spPr bwMode="auto">
        <a:xfrm>
          <a:off x="609600" y="10429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7</xdr:col>
      <xdr:colOff>57150</xdr:colOff>
      <xdr:row>74</xdr:row>
      <xdr:rowOff>19050</xdr:rowOff>
    </xdr:to>
    <xdr:pic>
      <xdr:nvPicPr>
        <xdr:cNvPr id="26" name="Picture 25" descr="http://i68.tinypic.com/16ayvjc.jpg">
          <a:extLst>
            <a:ext uri="{FF2B5EF4-FFF2-40B4-BE49-F238E27FC236}">
              <a16:creationId xmlns:a16="http://schemas.microsoft.com/office/drawing/2014/main" id="{26027E57-A7CC-4333-A088-D4CE33270E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0858500"/>
          <a:ext cx="3714750" cy="4486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54</xdr:row>
      <xdr:rowOff>0</xdr:rowOff>
    </xdr:from>
    <xdr:to>
      <xdr:col>12</xdr:col>
      <xdr:colOff>171450</xdr:colOff>
      <xdr:row>88</xdr:row>
      <xdr:rowOff>171450</xdr:rowOff>
    </xdr:to>
    <xdr:pic>
      <xdr:nvPicPr>
        <xdr:cNvPr id="27" name="Picture 26" descr="https://i.redd.it/992n5mxpmyj11.jpg">
          <a:extLst>
            <a:ext uri="{FF2B5EF4-FFF2-40B4-BE49-F238E27FC236}">
              <a16:creationId xmlns:a16="http://schemas.microsoft.com/office/drawing/2014/main" id="{7458AAA4-FBCF-4DF0-B548-7AB54DB47C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1287125"/>
          <a:ext cx="6877050" cy="6877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56</xdr:row>
      <xdr:rowOff>0</xdr:rowOff>
    </xdr:from>
    <xdr:to>
      <xdr:col>3</xdr:col>
      <xdr:colOff>561975</xdr:colOff>
      <xdr:row>61</xdr:row>
      <xdr:rowOff>76200</xdr:rowOff>
    </xdr:to>
    <xdr:pic>
      <xdr:nvPicPr>
        <xdr:cNvPr id="28" name="Picture 27" descr="http://www.logoserver.com/hockey/JohnstownJets73.GIF">
          <a:extLst>
            <a:ext uri="{FF2B5EF4-FFF2-40B4-BE49-F238E27FC236}">
              <a16:creationId xmlns:a16="http://schemas.microsoft.com/office/drawing/2014/main" id="{5838DA9A-5ABA-465C-ACBA-05AB7FB779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1715750"/>
          <a:ext cx="1781175" cy="1143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58</xdr:row>
      <xdr:rowOff>0</xdr:rowOff>
    </xdr:from>
    <xdr:to>
      <xdr:col>10</xdr:col>
      <xdr:colOff>200025</xdr:colOff>
      <xdr:row>85</xdr:row>
      <xdr:rowOff>76200</xdr:rowOff>
    </xdr:to>
    <xdr:pic>
      <xdr:nvPicPr>
        <xdr:cNvPr id="29" name="Picture 28" descr="https://i.imgur.com/a5e8oG9.jpg?1">
          <a:extLst>
            <a:ext uri="{FF2B5EF4-FFF2-40B4-BE49-F238E27FC236}">
              <a16:creationId xmlns:a16="http://schemas.microsoft.com/office/drawing/2014/main" id="{8FDE931D-5D3B-4AC5-BDAC-597BFFEB44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2144375"/>
          <a:ext cx="5686425" cy="5353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304800</xdr:colOff>
      <xdr:row>61</xdr:row>
      <xdr:rowOff>95250</xdr:rowOff>
    </xdr:to>
    <xdr:sp macro="" textlink="">
      <xdr:nvSpPr>
        <xdr:cNvPr id="3101" name="AutoShape 29" descr="http://g.espncdn.com/s/fhllm/logos/Mascots/mascots-1.svg">
          <a:extLst>
            <a:ext uri="{FF2B5EF4-FFF2-40B4-BE49-F238E27FC236}">
              <a16:creationId xmlns:a16="http://schemas.microsoft.com/office/drawing/2014/main" id="{A39E2EEC-C54B-498F-ABB5-5277AEDD5A75}"/>
            </a:ext>
          </a:extLst>
        </xdr:cNvPr>
        <xdr:cNvSpPr>
          <a:spLocks noChangeAspect="1" noChangeArrowheads="1"/>
        </xdr:cNvSpPr>
      </xdr:nvSpPr>
      <xdr:spPr bwMode="auto">
        <a:xfrm>
          <a:off x="609600" y="1257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10</xdr:col>
      <xdr:colOff>285750</xdr:colOff>
      <xdr:row>92</xdr:row>
      <xdr:rowOff>19050</xdr:rowOff>
    </xdr:to>
    <xdr:pic>
      <xdr:nvPicPr>
        <xdr:cNvPr id="31" name="Picture 30" descr="https://i.pinimg.com/originals/43/77/ac/4377acae68a677a3f91873e41971ecfd.jpg">
          <a:extLst>
            <a:ext uri="{FF2B5EF4-FFF2-40B4-BE49-F238E27FC236}">
              <a16:creationId xmlns:a16="http://schemas.microsoft.com/office/drawing/2014/main" id="{E009677E-7E8A-47D5-B59E-14250BB170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3001625"/>
          <a:ext cx="5772150" cy="5772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4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47"/>
  <sheetViews>
    <sheetView topLeftCell="B1" workbookViewId="0">
      <selection activeCell="E4" sqref="E4"/>
    </sheetView>
  </sheetViews>
  <sheetFormatPr defaultRowHeight="15" x14ac:dyDescent="0.25"/>
  <cols>
    <col min="1" max="1" width="23.5703125" bestFit="1" customWidth="1"/>
    <col min="4" max="4" width="35.7109375" customWidth="1"/>
    <col min="8" max="8" width="25.140625" bestFit="1" customWidth="1"/>
    <col min="9" max="10" width="9.140625" style="1"/>
  </cols>
  <sheetData>
    <row r="1" spans="1:15" ht="15.75" thickBot="1" x14ac:dyDescent="0.3">
      <c r="A1" t="s">
        <v>248</v>
      </c>
      <c r="B1" t="s">
        <v>249</v>
      </c>
      <c r="D1" t="s">
        <v>250</v>
      </c>
      <c r="G1" t="s">
        <v>259</v>
      </c>
      <c r="H1" t="s">
        <v>248</v>
      </c>
      <c r="I1" s="1" t="s">
        <v>6</v>
      </c>
      <c r="J1" s="1" t="s">
        <v>7</v>
      </c>
      <c r="K1" t="s">
        <v>9</v>
      </c>
      <c r="L1" t="s">
        <v>252</v>
      </c>
      <c r="M1" t="s">
        <v>251</v>
      </c>
      <c r="N1" t="s">
        <v>253</v>
      </c>
      <c r="O1" t="s">
        <v>16</v>
      </c>
    </row>
    <row r="2" spans="1:15" ht="16.5" thickTop="1" thickBot="1" x14ac:dyDescent="0.3">
      <c r="A2" s="7" t="s">
        <v>57</v>
      </c>
      <c r="B2" s="12">
        <v>25898</v>
      </c>
      <c r="D2" s="42" t="s">
        <v>77</v>
      </c>
      <c r="E2">
        <f>VLOOKUP(D2,$A$1:$B$211,2, FALSE)</f>
        <v>24472</v>
      </c>
      <c r="G2" t="s">
        <v>112</v>
      </c>
      <c r="H2" t="s">
        <v>215</v>
      </c>
      <c r="I2" s="1">
        <v>201</v>
      </c>
      <c r="J2" s="1">
        <v>325</v>
      </c>
      <c r="K2">
        <v>1074</v>
      </c>
      <c r="L2">
        <v>1110</v>
      </c>
      <c r="M2">
        <v>792</v>
      </c>
      <c r="N2" s="48">
        <v>1902</v>
      </c>
      <c r="O2">
        <v>40</v>
      </c>
    </row>
    <row r="3" spans="1:15" ht="15.75" thickBot="1" x14ac:dyDescent="0.3">
      <c r="A3" s="23" t="s">
        <v>211</v>
      </c>
      <c r="B3" s="25">
        <v>27182</v>
      </c>
      <c r="D3" s="43" t="s">
        <v>166</v>
      </c>
      <c r="E3">
        <f>VLOOKUP(D3,$A$1:$B$211,2, FALSE)</f>
        <v>24405</v>
      </c>
      <c r="G3" t="s">
        <v>254</v>
      </c>
      <c r="H3" t="s">
        <v>150</v>
      </c>
      <c r="I3" s="1">
        <v>234</v>
      </c>
      <c r="J3" s="1">
        <v>343</v>
      </c>
      <c r="K3">
        <v>1428</v>
      </c>
      <c r="L3">
        <v>1067</v>
      </c>
      <c r="M3">
        <v>830</v>
      </c>
      <c r="N3">
        <v>1897</v>
      </c>
      <c r="O3">
        <v>63</v>
      </c>
    </row>
    <row r="4" spans="1:15" ht="15.75" thickBot="1" x14ac:dyDescent="0.3">
      <c r="A4" s="7" t="s">
        <v>178</v>
      </c>
      <c r="B4" s="12">
        <v>27268</v>
      </c>
      <c r="D4" s="43" t="s">
        <v>42</v>
      </c>
      <c r="E4">
        <f>VLOOKUP(D4,$A$1:$B$211,2, FALSE)</f>
        <v>26896</v>
      </c>
      <c r="G4" t="s">
        <v>255</v>
      </c>
      <c r="H4" t="s">
        <v>229</v>
      </c>
      <c r="I4" s="1">
        <v>142</v>
      </c>
      <c r="J4" s="1">
        <v>339</v>
      </c>
      <c r="K4">
        <v>1185</v>
      </c>
      <c r="L4">
        <v>1127</v>
      </c>
      <c r="M4">
        <v>756</v>
      </c>
      <c r="N4">
        <v>1883</v>
      </c>
      <c r="O4">
        <v>68</v>
      </c>
    </row>
    <row r="5" spans="1:15" ht="15.75" thickBot="1" x14ac:dyDescent="0.3">
      <c r="A5" s="7" t="s">
        <v>51</v>
      </c>
      <c r="B5" s="12">
        <v>25558</v>
      </c>
      <c r="D5" s="43" t="s">
        <v>167</v>
      </c>
      <c r="E5">
        <f>VLOOKUP(D5,$A$1:$B$211,2, FALSE)</f>
        <v>22258</v>
      </c>
      <c r="G5" t="s">
        <v>102</v>
      </c>
      <c r="H5" t="s">
        <v>44</v>
      </c>
      <c r="I5" s="1">
        <v>180</v>
      </c>
      <c r="J5" s="1">
        <v>339</v>
      </c>
      <c r="K5">
        <v>1296</v>
      </c>
      <c r="L5">
        <v>1130</v>
      </c>
      <c r="M5">
        <v>624</v>
      </c>
      <c r="N5">
        <v>1754</v>
      </c>
      <c r="O5">
        <v>47</v>
      </c>
    </row>
    <row r="6" spans="1:15" ht="15.75" thickBot="1" x14ac:dyDescent="0.3">
      <c r="A6" s="7" t="s">
        <v>77</v>
      </c>
      <c r="B6" s="12">
        <v>24472</v>
      </c>
      <c r="D6" s="43" t="s">
        <v>160</v>
      </c>
      <c r="E6">
        <f>VLOOKUP(D6,$A$1:$B$211,2, FALSE)</f>
        <v>27863</v>
      </c>
      <c r="G6" t="s">
        <v>105</v>
      </c>
      <c r="H6" t="s">
        <v>167</v>
      </c>
      <c r="I6" s="1">
        <v>162</v>
      </c>
      <c r="J6" s="1">
        <v>262</v>
      </c>
      <c r="K6">
        <v>1305</v>
      </c>
      <c r="L6">
        <v>983</v>
      </c>
      <c r="M6">
        <v>769</v>
      </c>
      <c r="N6">
        <v>1752</v>
      </c>
      <c r="O6">
        <v>35</v>
      </c>
    </row>
    <row r="7" spans="1:15" ht="15.75" thickBot="1" x14ac:dyDescent="0.3">
      <c r="A7" s="7" t="s">
        <v>245</v>
      </c>
      <c r="B7" s="12">
        <v>22792</v>
      </c>
      <c r="D7" s="43" t="s">
        <v>164</v>
      </c>
      <c r="E7">
        <f t="shared" ref="E7:E70" si="0">VLOOKUP(D7,$A$1:$B$211,2, FALSE)</f>
        <v>24928</v>
      </c>
      <c r="G7" t="s">
        <v>106</v>
      </c>
      <c r="H7" t="s">
        <v>193</v>
      </c>
      <c r="I7" s="1">
        <v>230</v>
      </c>
      <c r="J7" s="1">
        <v>341</v>
      </c>
      <c r="K7">
        <v>1329</v>
      </c>
      <c r="L7">
        <v>1017</v>
      </c>
      <c r="M7">
        <v>712</v>
      </c>
      <c r="N7">
        <v>1729</v>
      </c>
      <c r="O7">
        <v>57</v>
      </c>
    </row>
    <row r="8" spans="1:15" ht="15.75" thickBot="1" x14ac:dyDescent="0.3">
      <c r="A8" s="7" t="s">
        <v>242</v>
      </c>
      <c r="B8" s="12">
        <v>24817</v>
      </c>
      <c r="D8" s="43" t="s">
        <v>78</v>
      </c>
      <c r="E8">
        <f t="shared" si="0"/>
        <v>24161</v>
      </c>
      <c r="G8" t="s">
        <v>256</v>
      </c>
      <c r="H8" t="s">
        <v>238</v>
      </c>
      <c r="I8" s="1">
        <v>228</v>
      </c>
      <c r="J8" s="1">
        <v>349</v>
      </c>
      <c r="K8">
        <v>1545</v>
      </c>
      <c r="L8">
        <v>1036</v>
      </c>
      <c r="M8">
        <v>689</v>
      </c>
      <c r="N8">
        <v>1725</v>
      </c>
      <c r="O8">
        <v>23</v>
      </c>
    </row>
    <row r="9" spans="1:15" ht="15.75" thickBot="1" x14ac:dyDescent="0.3">
      <c r="A9" s="7" t="s">
        <v>181</v>
      </c>
      <c r="B9" s="12">
        <v>23472</v>
      </c>
      <c r="D9" s="43" t="s">
        <v>165</v>
      </c>
      <c r="E9">
        <f t="shared" si="0"/>
        <v>24661</v>
      </c>
      <c r="G9" t="s">
        <v>102</v>
      </c>
      <c r="H9" t="s">
        <v>203</v>
      </c>
      <c r="I9" s="1">
        <v>214</v>
      </c>
      <c r="J9" s="1">
        <v>306</v>
      </c>
      <c r="K9">
        <v>1152</v>
      </c>
      <c r="L9">
        <v>957</v>
      </c>
      <c r="M9">
        <v>763</v>
      </c>
      <c r="N9">
        <v>1720</v>
      </c>
      <c r="O9">
        <v>56</v>
      </c>
    </row>
    <row r="10" spans="1:15" ht="15.75" thickBot="1" x14ac:dyDescent="0.3">
      <c r="A10" s="7" t="s">
        <v>195</v>
      </c>
      <c r="B10" s="12">
        <v>25287</v>
      </c>
      <c r="D10" s="43" t="s">
        <v>79</v>
      </c>
      <c r="E10">
        <f t="shared" si="0"/>
        <v>24978</v>
      </c>
      <c r="G10" t="s">
        <v>255</v>
      </c>
      <c r="H10" t="s">
        <v>225</v>
      </c>
      <c r="I10" s="1">
        <v>225</v>
      </c>
      <c r="J10" s="1">
        <v>367</v>
      </c>
      <c r="K10">
        <v>1188</v>
      </c>
      <c r="L10">
        <v>1031</v>
      </c>
      <c r="M10">
        <v>687</v>
      </c>
      <c r="N10">
        <v>1718</v>
      </c>
      <c r="O10">
        <v>36</v>
      </c>
    </row>
    <row r="11" spans="1:15" ht="15.75" thickBot="1" x14ac:dyDescent="0.3">
      <c r="A11" s="7" t="s">
        <v>231</v>
      </c>
      <c r="B11" s="12">
        <v>21892</v>
      </c>
      <c r="D11" s="43" t="s">
        <v>162</v>
      </c>
      <c r="E11">
        <f t="shared" si="0"/>
        <v>27476</v>
      </c>
      <c r="G11" t="s">
        <v>109</v>
      </c>
      <c r="H11" t="s">
        <v>33</v>
      </c>
      <c r="I11" s="1">
        <v>229</v>
      </c>
      <c r="J11" s="1">
        <v>363</v>
      </c>
      <c r="K11">
        <v>1191</v>
      </c>
      <c r="L11">
        <v>890</v>
      </c>
      <c r="M11">
        <v>819</v>
      </c>
      <c r="N11">
        <v>1709</v>
      </c>
      <c r="O11">
        <v>30</v>
      </c>
    </row>
    <row r="12" spans="1:15" ht="15.75" thickBot="1" x14ac:dyDescent="0.3">
      <c r="A12" s="7" t="s">
        <v>173</v>
      </c>
      <c r="B12" s="12">
        <v>28279</v>
      </c>
      <c r="D12" s="43" t="s">
        <v>22</v>
      </c>
      <c r="E12">
        <f t="shared" si="0"/>
        <v>22962</v>
      </c>
      <c r="G12" t="s">
        <v>256</v>
      </c>
      <c r="H12" t="s">
        <v>240</v>
      </c>
      <c r="I12" s="1">
        <v>181</v>
      </c>
      <c r="J12" s="1">
        <v>358</v>
      </c>
      <c r="K12">
        <v>1110</v>
      </c>
      <c r="L12">
        <v>1035</v>
      </c>
      <c r="M12">
        <v>671</v>
      </c>
      <c r="N12">
        <v>1706</v>
      </c>
      <c r="O12">
        <v>53</v>
      </c>
    </row>
    <row r="13" spans="1:15" ht="15.75" thickBot="1" x14ac:dyDescent="0.3">
      <c r="A13" s="7" t="s">
        <v>100</v>
      </c>
      <c r="B13" s="12">
        <v>28037</v>
      </c>
      <c r="D13" s="43" t="s">
        <v>53</v>
      </c>
      <c r="E13">
        <f t="shared" si="0"/>
        <v>31379</v>
      </c>
      <c r="G13" t="s">
        <v>103</v>
      </c>
      <c r="H13" t="s">
        <v>185</v>
      </c>
      <c r="I13" s="1">
        <v>205</v>
      </c>
      <c r="J13" s="1">
        <v>440</v>
      </c>
      <c r="K13">
        <v>1317</v>
      </c>
      <c r="L13">
        <v>1028</v>
      </c>
      <c r="M13">
        <v>660</v>
      </c>
      <c r="N13">
        <v>1688</v>
      </c>
      <c r="O13">
        <v>24</v>
      </c>
    </row>
    <row r="14" spans="1:15" ht="15.75" thickBot="1" x14ac:dyDescent="0.3">
      <c r="A14" s="7" t="s">
        <v>198</v>
      </c>
      <c r="B14" s="12">
        <v>22925</v>
      </c>
      <c r="D14" s="43" t="s">
        <v>163</v>
      </c>
      <c r="E14">
        <f t="shared" si="0"/>
        <v>26537</v>
      </c>
      <c r="G14" t="s">
        <v>111</v>
      </c>
      <c r="H14" t="s">
        <v>129</v>
      </c>
      <c r="I14" s="1">
        <v>196</v>
      </c>
      <c r="J14" s="1">
        <v>415</v>
      </c>
      <c r="K14">
        <v>1200</v>
      </c>
      <c r="L14">
        <v>847</v>
      </c>
      <c r="M14">
        <v>822</v>
      </c>
      <c r="N14">
        <v>1669</v>
      </c>
      <c r="O14">
        <v>24</v>
      </c>
    </row>
    <row r="15" spans="1:15" ht="15.75" thickBot="1" x14ac:dyDescent="0.3">
      <c r="A15" s="23" t="s">
        <v>83</v>
      </c>
      <c r="B15" s="25">
        <v>21850</v>
      </c>
      <c r="D15" s="43" t="s">
        <v>161</v>
      </c>
      <c r="E15">
        <f t="shared" si="0"/>
        <v>27802</v>
      </c>
      <c r="G15" t="s">
        <v>257</v>
      </c>
      <c r="H15" t="s">
        <v>173</v>
      </c>
      <c r="I15" s="1">
        <v>229</v>
      </c>
      <c r="J15" s="1">
        <v>356</v>
      </c>
      <c r="K15">
        <v>1263</v>
      </c>
      <c r="L15">
        <v>963</v>
      </c>
      <c r="M15">
        <v>704</v>
      </c>
      <c r="N15">
        <v>1667</v>
      </c>
      <c r="O15">
        <v>46</v>
      </c>
    </row>
    <row r="16" spans="1:15" ht="15.75" thickBot="1" x14ac:dyDescent="0.3">
      <c r="A16" s="47" t="s">
        <v>99</v>
      </c>
      <c r="B16" s="26">
        <v>23788</v>
      </c>
      <c r="D16" s="43" t="s">
        <v>49</v>
      </c>
      <c r="E16">
        <f t="shared" si="0"/>
        <v>27485</v>
      </c>
      <c r="G16" t="s">
        <v>109</v>
      </c>
      <c r="H16" t="s">
        <v>149</v>
      </c>
      <c r="I16" s="1">
        <v>189</v>
      </c>
      <c r="J16" s="1">
        <v>375</v>
      </c>
      <c r="K16">
        <v>1284</v>
      </c>
      <c r="L16">
        <v>1002</v>
      </c>
      <c r="M16">
        <v>659</v>
      </c>
      <c r="N16">
        <v>1661</v>
      </c>
      <c r="O16">
        <v>51</v>
      </c>
    </row>
    <row r="17" spans="1:15" ht="15.75" thickBot="1" x14ac:dyDescent="0.3">
      <c r="A17" s="7" t="s">
        <v>27</v>
      </c>
      <c r="B17" s="12">
        <v>26587</v>
      </c>
      <c r="D17" s="43" t="s">
        <v>211</v>
      </c>
      <c r="E17">
        <f t="shared" si="0"/>
        <v>27182</v>
      </c>
      <c r="G17" t="s">
        <v>109</v>
      </c>
      <c r="H17" t="s">
        <v>55</v>
      </c>
      <c r="I17" s="1">
        <v>218</v>
      </c>
      <c r="J17" s="1">
        <v>372</v>
      </c>
      <c r="K17">
        <v>1101</v>
      </c>
      <c r="L17">
        <v>897</v>
      </c>
      <c r="M17">
        <v>761</v>
      </c>
      <c r="N17">
        <v>1658</v>
      </c>
      <c r="O17">
        <v>49</v>
      </c>
    </row>
    <row r="18" spans="1:15" ht="15.75" thickBot="1" x14ac:dyDescent="0.3">
      <c r="A18" s="7" t="s">
        <v>43</v>
      </c>
      <c r="B18" s="12">
        <v>27167</v>
      </c>
      <c r="D18" s="43" t="s">
        <v>220</v>
      </c>
      <c r="E18">
        <f t="shared" si="0"/>
        <v>20478</v>
      </c>
      <c r="G18" t="s">
        <v>110</v>
      </c>
      <c r="H18" t="s">
        <v>135</v>
      </c>
      <c r="I18" s="1">
        <v>203</v>
      </c>
      <c r="J18" s="1">
        <v>399</v>
      </c>
      <c r="K18">
        <v>1410</v>
      </c>
      <c r="L18">
        <v>886</v>
      </c>
      <c r="M18">
        <v>765</v>
      </c>
      <c r="N18">
        <v>1651</v>
      </c>
      <c r="O18">
        <v>56</v>
      </c>
    </row>
    <row r="19" spans="1:15" ht="15.75" thickBot="1" x14ac:dyDescent="0.3">
      <c r="A19" s="7" t="s">
        <v>46</v>
      </c>
      <c r="B19" s="12">
        <v>27770</v>
      </c>
      <c r="D19" s="43" t="s">
        <v>212</v>
      </c>
      <c r="E19">
        <f t="shared" si="0"/>
        <v>25682</v>
      </c>
      <c r="G19" t="s">
        <v>103</v>
      </c>
      <c r="H19" t="s">
        <v>25</v>
      </c>
      <c r="I19" s="1">
        <v>178</v>
      </c>
      <c r="J19" s="1">
        <v>339</v>
      </c>
      <c r="K19">
        <v>1143</v>
      </c>
      <c r="L19">
        <v>927</v>
      </c>
      <c r="M19">
        <v>716</v>
      </c>
      <c r="N19">
        <v>1643</v>
      </c>
      <c r="O19">
        <v>74</v>
      </c>
    </row>
    <row r="20" spans="1:15" ht="15.75" thickBot="1" x14ac:dyDescent="0.3">
      <c r="A20" s="7" t="s">
        <v>56</v>
      </c>
      <c r="B20" s="12">
        <v>22749</v>
      </c>
      <c r="D20" s="43" t="s">
        <v>215</v>
      </c>
      <c r="E20">
        <f t="shared" si="0"/>
        <v>24618</v>
      </c>
      <c r="G20" t="s">
        <v>255</v>
      </c>
      <c r="H20" t="s">
        <v>226</v>
      </c>
      <c r="I20" s="1">
        <v>182</v>
      </c>
      <c r="J20" s="1">
        <v>340</v>
      </c>
      <c r="K20">
        <v>1206</v>
      </c>
      <c r="L20">
        <v>840</v>
      </c>
      <c r="M20">
        <v>799</v>
      </c>
      <c r="N20">
        <v>1639</v>
      </c>
      <c r="O20">
        <v>52</v>
      </c>
    </row>
    <row r="21" spans="1:15" ht="15.75" thickBot="1" x14ac:dyDescent="0.3">
      <c r="A21" s="7" t="s">
        <v>58</v>
      </c>
      <c r="B21" s="12">
        <v>21212</v>
      </c>
      <c r="D21" s="43" t="s">
        <v>208</v>
      </c>
      <c r="E21">
        <f t="shared" si="0"/>
        <v>28408</v>
      </c>
      <c r="G21" t="s">
        <v>103</v>
      </c>
      <c r="H21" t="s">
        <v>71</v>
      </c>
      <c r="I21" s="1">
        <v>196</v>
      </c>
      <c r="J21" s="1">
        <v>287</v>
      </c>
      <c r="K21">
        <v>1107</v>
      </c>
      <c r="L21">
        <v>1050</v>
      </c>
      <c r="M21">
        <v>583</v>
      </c>
      <c r="N21">
        <v>1633</v>
      </c>
      <c r="O21">
        <v>48</v>
      </c>
    </row>
    <row r="22" spans="1:15" ht="15.75" thickBot="1" x14ac:dyDescent="0.3">
      <c r="A22" s="23" t="s">
        <v>149</v>
      </c>
      <c r="B22" s="25">
        <v>27206</v>
      </c>
      <c r="D22" s="43" t="s">
        <v>218</v>
      </c>
      <c r="E22">
        <f t="shared" si="0"/>
        <v>22494</v>
      </c>
      <c r="G22" t="s">
        <v>106</v>
      </c>
      <c r="H22" t="s">
        <v>196</v>
      </c>
      <c r="I22" s="1">
        <v>186</v>
      </c>
      <c r="J22" s="1">
        <v>284</v>
      </c>
      <c r="K22">
        <v>1092</v>
      </c>
      <c r="L22">
        <v>884</v>
      </c>
      <c r="M22">
        <v>746</v>
      </c>
      <c r="N22">
        <v>1630</v>
      </c>
      <c r="O22">
        <v>57</v>
      </c>
    </row>
    <row r="23" spans="1:15" ht="15.75" thickBot="1" x14ac:dyDescent="0.3">
      <c r="A23" s="7" t="s">
        <v>34</v>
      </c>
      <c r="B23" s="12">
        <v>29768</v>
      </c>
      <c r="D23" s="43" t="s">
        <v>210</v>
      </c>
      <c r="E23">
        <f t="shared" si="0"/>
        <v>27528</v>
      </c>
      <c r="G23" t="s">
        <v>111</v>
      </c>
      <c r="H23" t="s">
        <v>41</v>
      </c>
      <c r="I23" s="1">
        <v>192</v>
      </c>
      <c r="J23" s="1">
        <v>388</v>
      </c>
      <c r="K23">
        <v>1116</v>
      </c>
      <c r="L23">
        <v>880</v>
      </c>
      <c r="M23">
        <v>746</v>
      </c>
      <c r="N23">
        <v>1626</v>
      </c>
      <c r="O23">
        <v>37</v>
      </c>
    </row>
    <row r="24" spans="1:15" ht="15.75" thickBot="1" x14ac:dyDescent="0.3">
      <c r="A24" s="7" t="s">
        <v>150</v>
      </c>
      <c r="B24" s="12">
        <v>28802</v>
      </c>
      <c r="D24" s="43" t="s">
        <v>214</v>
      </c>
      <c r="E24">
        <f t="shared" si="0"/>
        <v>25071</v>
      </c>
      <c r="G24" t="s">
        <v>103</v>
      </c>
      <c r="H24" t="s">
        <v>190</v>
      </c>
      <c r="I24" s="1">
        <v>160</v>
      </c>
      <c r="J24" s="1">
        <v>293</v>
      </c>
      <c r="K24">
        <v>1290</v>
      </c>
      <c r="L24">
        <v>908</v>
      </c>
      <c r="M24">
        <v>713</v>
      </c>
      <c r="N24">
        <v>1621</v>
      </c>
      <c r="O24">
        <v>45</v>
      </c>
    </row>
    <row r="25" spans="1:15" ht="15.75" thickBot="1" x14ac:dyDescent="0.3">
      <c r="A25" s="7" t="s">
        <v>96</v>
      </c>
      <c r="B25" s="12">
        <v>27658</v>
      </c>
      <c r="D25" s="43" t="s">
        <v>217</v>
      </c>
      <c r="E25">
        <f t="shared" si="0"/>
        <v>23549</v>
      </c>
      <c r="G25" t="s">
        <v>107</v>
      </c>
      <c r="H25" t="s">
        <v>91</v>
      </c>
      <c r="I25" s="1">
        <v>169</v>
      </c>
      <c r="J25" s="1">
        <v>338</v>
      </c>
      <c r="K25">
        <v>1467</v>
      </c>
      <c r="L25">
        <v>898</v>
      </c>
      <c r="M25">
        <v>720</v>
      </c>
      <c r="N25">
        <v>1618</v>
      </c>
      <c r="O25">
        <v>46</v>
      </c>
    </row>
    <row r="26" spans="1:15" ht="15.75" thickBot="1" x14ac:dyDescent="0.3">
      <c r="A26" s="7" t="s">
        <v>48</v>
      </c>
      <c r="B26" s="12">
        <v>21968</v>
      </c>
      <c r="D26" s="43" t="s">
        <v>213</v>
      </c>
      <c r="E26">
        <f t="shared" si="0"/>
        <v>25493</v>
      </c>
      <c r="G26" t="s">
        <v>106</v>
      </c>
      <c r="H26" t="s">
        <v>34</v>
      </c>
      <c r="I26" s="1">
        <v>226</v>
      </c>
      <c r="J26" s="1">
        <v>410</v>
      </c>
      <c r="K26">
        <v>981</v>
      </c>
      <c r="L26">
        <v>931</v>
      </c>
      <c r="M26">
        <v>683</v>
      </c>
      <c r="N26">
        <v>1614</v>
      </c>
      <c r="O26">
        <v>53</v>
      </c>
    </row>
    <row r="27" spans="1:15" ht="15.75" thickBot="1" x14ac:dyDescent="0.3">
      <c r="A27" s="7" t="s">
        <v>71</v>
      </c>
      <c r="B27" s="12">
        <v>24155</v>
      </c>
      <c r="D27" s="43" t="s">
        <v>216</v>
      </c>
      <c r="E27">
        <f t="shared" si="0"/>
        <v>24427</v>
      </c>
      <c r="G27" t="s">
        <v>105</v>
      </c>
      <c r="H27" t="s">
        <v>161</v>
      </c>
      <c r="I27" s="1">
        <v>242</v>
      </c>
      <c r="J27" s="1">
        <v>326</v>
      </c>
      <c r="K27">
        <v>1293</v>
      </c>
      <c r="L27">
        <v>1027</v>
      </c>
      <c r="M27">
        <v>586</v>
      </c>
      <c r="N27">
        <v>1613</v>
      </c>
      <c r="O27">
        <v>50</v>
      </c>
    </row>
    <row r="28" spans="1:15" ht="15.75" thickBot="1" x14ac:dyDescent="0.3">
      <c r="A28" s="23" t="s">
        <v>205</v>
      </c>
      <c r="B28" s="25">
        <v>23082</v>
      </c>
      <c r="D28" s="43" t="s">
        <v>219</v>
      </c>
      <c r="E28">
        <f t="shared" si="0"/>
        <v>21385</v>
      </c>
      <c r="G28" t="s">
        <v>257</v>
      </c>
      <c r="H28" t="s">
        <v>76</v>
      </c>
      <c r="I28" s="1">
        <v>218</v>
      </c>
      <c r="J28" s="1">
        <v>315</v>
      </c>
      <c r="K28">
        <v>1449</v>
      </c>
      <c r="L28">
        <v>957</v>
      </c>
      <c r="M28">
        <v>654</v>
      </c>
      <c r="N28">
        <v>1611</v>
      </c>
      <c r="O28">
        <v>61</v>
      </c>
    </row>
    <row r="29" spans="1:15" ht="15.75" thickBot="1" x14ac:dyDescent="0.3">
      <c r="A29" s="7" t="s">
        <v>206</v>
      </c>
      <c r="B29" s="12">
        <v>22390</v>
      </c>
      <c r="D29" s="43" t="s">
        <v>23</v>
      </c>
      <c r="E29">
        <f t="shared" si="0"/>
        <v>23077</v>
      </c>
      <c r="G29" t="s">
        <v>256</v>
      </c>
      <c r="H29" t="s">
        <v>235</v>
      </c>
      <c r="I29" s="1">
        <v>205</v>
      </c>
      <c r="J29" s="1">
        <v>359</v>
      </c>
      <c r="K29">
        <v>1083</v>
      </c>
      <c r="L29">
        <v>905</v>
      </c>
      <c r="M29">
        <v>703</v>
      </c>
      <c r="N29">
        <v>1608</v>
      </c>
      <c r="O29">
        <v>66</v>
      </c>
    </row>
    <row r="30" spans="1:15" ht="15.75" thickBot="1" x14ac:dyDescent="0.3">
      <c r="A30" s="7" t="s">
        <v>220</v>
      </c>
      <c r="B30" s="12">
        <v>20478</v>
      </c>
      <c r="D30" s="43" t="s">
        <v>209</v>
      </c>
      <c r="E30">
        <f t="shared" si="0"/>
        <v>27656</v>
      </c>
      <c r="G30" t="s">
        <v>256</v>
      </c>
      <c r="H30" t="s">
        <v>98</v>
      </c>
      <c r="I30" s="1">
        <v>187</v>
      </c>
      <c r="J30" s="1">
        <v>345</v>
      </c>
      <c r="K30">
        <v>1179</v>
      </c>
      <c r="L30">
        <v>861</v>
      </c>
      <c r="M30">
        <v>745</v>
      </c>
      <c r="N30">
        <v>1606</v>
      </c>
      <c r="O30">
        <v>47</v>
      </c>
    </row>
    <row r="31" spans="1:15" ht="15.75" thickBot="1" x14ac:dyDescent="0.3">
      <c r="A31" s="47" t="s">
        <v>120</v>
      </c>
      <c r="B31" s="26">
        <v>25352</v>
      </c>
      <c r="D31" s="43" t="s">
        <v>207</v>
      </c>
      <c r="E31">
        <f t="shared" si="0"/>
        <v>28463</v>
      </c>
      <c r="G31" t="s">
        <v>107</v>
      </c>
      <c r="H31" t="s">
        <v>181</v>
      </c>
      <c r="I31" s="1">
        <v>182</v>
      </c>
      <c r="J31" s="1">
        <v>289</v>
      </c>
      <c r="K31">
        <v>1326</v>
      </c>
      <c r="L31">
        <v>1080</v>
      </c>
      <c r="M31">
        <v>524</v>
      </c>
      <c r="N31">
        <v>1604</v>
      </c>
      <c r="O31">
        <v>44</v>
      </c>
    </row>
    <row r="32" spans="1:15" ht="15.75" thickBot="1" x14ac:dyDescent="0.3">
      <c r="A32" s="7" t="s">
        <v>227</v>
      </c>
      <c r="B32" s="12">
        <v>25758</v>
      </c>
      <c r="D32" s="43" t="s">
        <v>57</v>
      </c>
      <c r="E32">
        <f t="shared" si="0"/>
        <v>25898</v>
      </c>
      <c r="G32" t="s">
        <v>254</v>
      </c>
      <c r="H32" t="s">
        <v>151</v>
      </c>
      <c r="I32" s="1">
        <v>216</v>
      </c>
      <c r="J32" s="1">
        <v>331</v>
      </c>
      <c r="K32">
        <v>1095</v>
      </c>
      <c r="L32">
        <v>904</v>
      </c>
      <c r="M32">
        <v>700</v>
      </c>
      <c r="N32">
        <v>1604</v>
      </c>
      <c r="O32">
        <v>65</v>
      </c>
    </row>
    <row r="33" spans="1:15" ht="15.75" thickBot="1" x14ac:dyDescent="0.3">
      <c r="A33" s="23" t="s">
        <v>170</v>
      </c>
      <c r="B33" s="25">
        <v>26119</v>
      </c>
      <c r="D33" s="43" t="s">
        <v>58</v>
      </c>
      <c r="E33">
        <f t="shared" si="0"/>
        <v>21212</v>
      </c>
      <c r="G33" t="s">
        <v>102</v>
      </c>
      <c r="H33" t="s">
        <v>204</v>
      </c>
      <c r="I33" s="1">
        <v>165</v>
      </c>
      <c r="J33" s="1">
        <v>300</v>
      </c>
      <c r="K33">
        <v>1506</v>
      </c>
      <c r="L33">
        <v>942</v>
      </c>
      <c r="M33">
        <v>656</v>
      </c>
      <c r="N33">
        <v>1598</v>
      </c>
      <c r="O33">
        <v>45</v>
      </c>
    </row>
    <row r="34" spans="1:15" ht="15.75" thickBot="1" x14ac:dyDescent="0.3">
      <c r="A34" s="7" t="s">
        <v>86</v>
      </c>
      <c r="B34" s="12">
        <v>23190</v>
      </c>
      <c r="D34" s="43" t="s">
        <v>149</v>
      </c>
      <c r="E34">
        <f t="shared" si="0"/>
        <v>27206</v>
      </c>
      <c r="G34" t="s">
        <v>102</v>
      </c>
      <c r="H34" t="s">
        <v>66</v>
      </c>
      <c r="I34" s="1">
        <v>250</v>
      </c>
      <c r="J34" s="1">
        <v>341</v>
      </c>
      <c r="K34">
        <v>1098</v>
      </c>
      <c r="L34">
        <v>901</v>
      </c>
      <c r="M34">
        <v>695</v>
      </c>
      <c r="N34">
        <v>1596</v>
      </c>
      <c r="O34">
        <v>54</v>
      </c>
    </row>
    <row r="35" spans="1:15" ht="15.75" thickBot="1" x14ac:dyDescent="0.3">
      <c r="A35" s="7" t="s">
        <v>190</v>
      </c>
      <c r="B35" s="12">
        <v>23102</v>
      </c>
      <c r="D35" s="43" t="s">
        <v>86</v>
      </c>
      <c r="E35">
        <f t="shared" si="0"/>
        <v>23190</v>
      </c>
      <c r="G35" t="s">
        <v>103</v>
      </c>
      <c r="H35" t="s">
        <v>189</v>
      </c>
      <c r="I35" s="1">
        <v>184</v>
      </c>
      <c r="J35" s="1">
        <v>311</v>
      </c>
      <c r="K35">
        <v>1125</v>
      </c>
      <c r="L35">
        <v>905</v>
      </c>
      <c r="M35">
        <v>685</v>
      </c>
      <c r="N35">
        <v>1590</v>
      </c>
      <c r="O35">
        <v>42</v>
      </c>
    </row>
    <row r="36" spans="1:15" ht="15.75" thickBot="1" x14ac:dyDescent="0.3">
      <c r="A36" s="7" t="s">
        <v>122</v>
      </c>
      <c r="B36" s="12">
        <v>25331</v>
      </c>
      <c r="D36" s="43" t="s">
        <v>145</v>
      </c>
      <c r="E36">
        <f t="shared" si="0"/>
        <v>21039</v>
      </c>
      <c r="G36" t="s">
        <v>105</v>
      </c>
      <c r="H36" t="s">
        <v>53</v>
      </c>
      <c r="I36" s="1">
        <v>237</v>
      </c>
      <c r="J36" s="1">
        <v>428</v>
      </c>
      <c r="K36">
        <v>960</v>
      </c>
      <c r="L36">
        <v>841</v>
      </c>
      <c r="M36">
        <v>749</v>
      </c>
      <c r="N36">
        <v>1590</v>
      </c>
      <c r="O36">
        <v>66</v>
      </c>
    </row>
    <row r="37" spans="1:15" ht="15.75" thickBot="1" x14ac:dyDescent="0.3">
      <c r="A37" s="7" t="s">
        <v>122</v>
      </c>
      <c r="B37" s="12">
        <v>24754</v>
      </c>
      <c r="D37" s="43" t="s">
        <v>21</v>
      </c>
      <c r="E37">
        <f t="shared" si="0"/>
        <v>26352</v>
      </c>
      <c r="G37" t="s">
        <v>256</v>
      </c>
      <c r="H37" t="s">
        <v>234</v>
      </c>
      <c r="I37" s="1">
        <v>233</v>
      </c>
      <c r="J37" s="1">
        <v>383</v>
      </c>
      <c r="K37">
        <v>1137</v>
      </c>
      <c r="L37">
        <v>706</v>
      </c>
      <c r="M37">
        <v>882</v>
      </c>
      <c r="N37">
        <v>1588</v>
      </c>
      <c r="O37">
        <v>49</v>
      </c>
    </row>
    <row r="38" spans="1:15" ht="15.75" thickBot="1" x14ac:dyDescent="0.3">
      <c r="A38" s="7" t="s">
        <v>179</v>
      </c>
      <c r="B38" s="12">
        <v>25959</v>
      </c>
      <c r="D38" s="43" t="s">
        <v>147</v>
      </c>
      <c r="E38">
        <f t="shared" si="0"/>
        <v>25830</v>
      </c>
      <c r="G38" t="s">
        <v>108</v>
      </c>
      <c r="H38" t="s">
        <v>122</v>
      </c>
      <c r="I38" s="1">
        <v>194</v>
      </c>
      <c r="J38" s="1">
        <v>326</v>
      </c>
      <c r="K38">
        <v>924</v>
      </c>
      <c r="L38">
        <v>851</v>
      </c>
      <c r="M38">
        <v>734</v>
      </c>
      <c r="N38">
        <v>1585</v>
      </c>
      <c r="O38">
        <v>37</v>
      </c>
    </row>
    <row r="39" spans="1:15" ht="15.75" thickBot="1" x14ac:dyDescent="0.3">
      <c r="A39" s="7" t="s">
        <v>166</v>
      </c>
      <c r="B39" s="12">
        <v>24405</v>
      </c>
      <c r="D39" s="43" t="s">
        <v>84</v>
      </c>
      <c r="E39">
        <f t="shared" si="0"/>
        <v>29405</v>
      </c>
      <c r="G39" t="s">
        <v>105</v>
      </c>
      <c r="H39" t="s">
        <v>77</v>
      </c>
      <c r="I39" s="1">
        <v>151</v>
      </c>
      <c r="J39" s="1">
        <v>324</v>
      </c>
      <c r="K39">
        <v>1128</v>
      </c>
      <c r="L39">
        <v>864</v>
      </c>
      <c r="M39">
        <v>719</v>
      </c>
      <c r="N39">
        <v>1583</v>
      </c>
      <c r="O39">
        <v>56</v>
      </c>
    </row>
    <row r="40" spans="1:15" ht="15.75" thickBot="1" x14ac:dyDescent="0.3">
      <c r="A40" s="7" t="s">
        <v>212</v>
      </c>
      <c r="B40" s="12">
        <v>25682</v>
      </c>
      <c r="D40" s="43" t="s">
        <v>55</v>
      </c>
      <c r="E40">
        <f t="shared" si="0"/>
        <v>27731</v>
      </c>
      <c r="G40" t="s">
        <v>112</v>
      </c>
      <c r="H40" t="s">
        <v>214</v>
      </c>
      <c r="I40" s="1">
        <v>168</v>
      </c>
      <c r="J40" s="1">
        <v>332</v>
      </c>
      <c r="K40">
        <v>1308</v>
      </c>
      <c r="L40">
        <v>830</v>
      </c>
      <c r="M40">
        <v>746</v>
      </c>
      <c r="N40">
        <v>1576</v>
      </c>
      <c r="O40">
        <v>47</v>
      </c>
    </row>
    <row r="41" spans="1:15" ht="15.75" thickBot="1" x14ac:dyDescent="0.3">
      <c r="A41" s="7" t="s">
        <v>184</v>
      </c>
      <c r="B41" s="12">
        <v>29028</v>
      </c>
      <c r="D41" s="43" t="s">
        <v>146</v>
      </c>
      <c r="E41">
        <f t="shared" si="0"/>
        <v>21366</v>
      </c>
      <c r="G41" t="s">
        <v>103</v>
      </c>
      <c r="H41" t="s">
        <v>186</v>
      </c>
      <c r="I41" s="1">
        <v>206</v>
      </c>
      <c r="J41" s="1">
        <v>329</v>
      </c>
      <c r="K41">
        <v>1584</v>
      </c>
      <c r="L41">
        <v>890</v>
      </c>
      <c r="M41">
        <v>683</v>
      </c>
      <c r="N41">
        <v>1573</v>
      </c>
      <c r="O41">
        <v>50</v>
      </c>
    </row>
    <row r="42" spans="1:15" ht="15.75" thickBot="1" x14ac:dyDescent="0.3">
      <c r="A42" s="7" t="s">
        <v>226</v>
      </c>
      <c r="B42" s="12">
        <v>25860</v>
      </c>
      <c r="D42" s="43" t="s">
        <v>33</v>
      </c>
      <c r="E42">
        <f t="shared" si="0"/>
        <v>26133</v>
      </c>
      <c r="G42" t="s">
        <v>103</v>
      </c>
      <c r="H42" t="s">
        <v>187</v>
      </c>
      <c r="I42" s="1">
        <v>177</v>
      </c>
      <c r="J42" s="1">
        <v>370</v>
      </c>
      <c r="K42">
        <v>1383</v>
      </c>
      <c r="L42">
        <v>840</v>
      </c>
      <c r="M42">
        <v>731</v>
      </c>
      <c r="N42">
        <v>1571</v>
      </c>
      <c r="O42">
        <v>33</v>
      </c>
    </row>
    <row r="43" spans="1:15" ht="15.75" thickBot="1" x14ac:dyDescent="0.3">
      <c r="A43" s="7" t="s">
        <v>203</v>
      </c>
      <c r="B43" s="12">
        <v>25927</v>
      </c>
      <c r="D43" s="43" t="s">
        <v>61</v>
      </c>
      <c r="E43">
        <f t="shared" si="0"/>
        <v>24952</v>
      </c>
      <c r="G43" t="s">
        <v>112</v>
      </c>
      <c r="H43" t="s">
        <v>217</v>
      </c>
      <c r="I43" s="1">
        <v>162</v>
      </c>
      <c r="J43" s="1">
        <v>253</v>
      </c>
      <c r="K43" s="48">
        <v>1728</v>
      </c>
      <c r="L43">
        <v>914</v>
      </c>
      <c r="M43">
        <v>652</v>
      </c>
      <c r="N43">
        <v>1566</v>
      </c>
      <c r="O43">
        <v>62</v>
      </c>
    </row>
    <row r="44" spans="1:15" ht="15.75" thickBot="1" x14ac:dyDescent="0.3">
      <c r="A44" s="7" t="s">
        <v>233</v>
      </c>
      <c r="B44" s="12">
        <v>18552</v>
      </c>
      <c r="D44" s="43" t="s">
        <v>148</v>
      </c>
      <c r="E44">
        <f t="shared" si="0"/>
        <v>25833</v>
      </c>
      <c r="G44" t="s">
        <v>111</v>
      </c>
      <c r="H44" t="s">
        <v>131</v>
      </c>
      <c r="I44" s="1">
        <v>160</v>
      </c>
      <c r="J44" s="1">
        <v>298</v>
      </c>
      <c r="K44">
        <v>1251</v>
      </c>
      <c r="L44">
        <v>965</v>
      </c>
      <c r="M44">
        <v>600</v>
      </c>
      <c r="N44">
        <v>1565</v>
      </c>
      <c r="O44">
        <v>61</v>
      </c>
    </row>
    <row r="45" spans="1:15" ht="15.75" thickBot="1" x14ac:dyDescent="0.3">
      <c r="A45" s="7" t="s">
        <v>224</v>
      </c>
      <c r="B45" s="12">
        <v>27452</v>
      </c>
      <c r="D45" s="43" t="s">
        <v>54</v>
      </c>
      <c r="E45">
        <f t="shared" si="0"/>
        <v>26745</v>
      </c>
      <c r="G45" t="s">
        <v>108</v>
      </c>
      <c r="H45" t="s">
        <v>116</v>
      </c>
      <c r="I45" s="1">
        <v>205</v>
      </c>
      <c r="J45" s="1">
        <v>421</v>
      </c>
      <c r="K45">
        <v>1362</v>
      </c>
      <c r="L45">
        <v>855</v>
      </c>
      <c r="M45">
        <v>709</v>
      </c>
      <c r="N45">
        <v>1564</v>
      </c>
      <c r="O45">
        <v>53</v>
      </c>
    </row>
    <row r="46" spans="1:15" ht="15.75" thickBot="1" x14ac:dyDescent="0.3">
      <c r="A46" s="47" t="s">
        <v>215</v>
      </c>
      <c r="B46" s="26">
        <v>24618</v>
      </c>
      <c r="D46" s="43" t="s">
        <v>85</v>
      </c>
      <c r="E46">
        <f t="shared" si="0"/>
        <v>26397</v>
      </c>
      <c r="G46" t="s">
        <v>257</v>
      </c>
      <c r="H46" t="s">
        <v>47</v>
      </c>
      <c r="I46" s="1">
        <v>187</v>
      </c>
      <c r="J46" s="1">
        <v>273</v>
      </c>
      <c r="K46">
        <v>1272</v>
      </c>
      <c r="L46">
        <v>892</v>
      </c>
      <c r="M46">
        <v>670</v>
      </c>
      <c r="N46">
        <v>1562</v>
      </c>
      <c r="O46">
        <v>48</v>
      </c>
    </row>
    <row r="47" spans="1:15" ht="15.75" thickBot="1" x14ac:dyDescent="0.3">
      <c r="A47" s="7" t="s">
        <v>235</v>
      </c>
      <c r="B47" s="12">
        <v>28126</v>
      </c>
      <c r="D47" s="43" t="s">
        <v>88</v>
      </c>
      <c r="E47">
        <f t="shared" si="0"/>
        <v>18957</v>
      </c>
      <c r="G47" t="s">
        <v>255</v>
      </c>
      <c r="H47" t="s">
        <v>221</v>
      </c>
      <c r="I47" s="1">
        <v>246</v>
      </c>
      <c r="J47" s="1">
        <v>377</v>
      </c>
      <c r="K47">
        <v>1236</v>
      </c>
      <c r="L47">
        <v>772</v>
      </c>
      <c r="M47">
        <v>789</v>
      </c>
      <c r="N47">
        <v>1561</v>
      </c>
      <c r="O47">
        <v>55</v>
      </c>
    </row>
    <row r="48" spans="1:15" ht="15.75" thickBot="1" x14ac:dyDescent="0.3">
      <c r="A48" s="7" t="s">
        <v>91</v>
      </c>
      <c r="B48" s="12">
        <v>25151</v>
      </c>
      <c r="D48" s="43" t="s">
        <v>90</v>
      </c>
      <c r="E48">
        <f t="shared" si="0"/>
        <v>21558</v>
      </c>
      <c r="G48" t="s">
        <v>257</v>
      </c>
      <c r="H48" t="s">
        <v>170</v>
      </c>
      <c r="I48" s="1">
        <v>195</v>
      </c>
      <c r="J48" s="1">
        <v>363</v>
      </c>
      <c r="K48">
        <v>1176</v>
      </c>
      <c r="L48">
        <v>947</v>
      </c>
      <c r="M48">
        <v>606</v>
      </c>
      <c r="N48">
        <v>1553</v>
      </c>
      <c r="O48">
        <v>58</v>
      </c>
    </row>
    <row r="49" spans="1:15" ht="15.75" thickBot="1" x14ac:dyDescent="0.3">
      <c r="A49" s="7" t="s">
        <v>193</v>
      </c>
      <c r="B49" s="12">
        <v>28490</v>
      </c>
      <c r="D49" s="43" t="s">
        <v>89</v>
      </c>
      <c r="E49">
        <f t="shared" si="0"/>
        <v>27165</v>
      </c>
      <c r="G49" t="s">
        <v>103</v>
      </c>
      <c r="H49" t="s">
        <v>188</v>
      </c>
      <c r="I49" s="1">
        <v>186</v>
      </c>
      <c r="J49" s="1">
        <v>300</v>
      </c>
      <c r="K49">
        <v>1326</v>
      </c>
      <c r="L49">
        <v>840</v>
      </c>
      <c r="M49">
        <v>710</v>
      </c>
      <c r="N49">
        <v>1550</v>
      </c>
      <c r="O49">
        <v>49</v>
      </c>
    </row>
    <row r="50" spans="1:15" ht="15.75" thickBot="1" x14ac:dyDescent="0.3">
      <c r="A50" s="7" t="s">
        <v>208</v>
      </c>
      <c r="B50" s="12">
        <v>28408</v>
      </c>
      <c r="D50" s="43" t="s">
        <v>144</v>
      </c>
      <c r="E50">
        <f t="shared" si="0"/>
        <v>17457</v>
      </c>
      <c r="G50" t="s">
        <v>107</v>
      </c>
      <c r="H50" t="s">
        <v>182</v>
      </c>
      <c r="I50" s="1">
        <v>175</v>
      </c>
      <c r="J50" s="1">
        <v>297</v>
      </c>
      <c r="K50">
        <v>1272</v>
      </c>
      <c r="L50">
        <v>847</v>
      </c>
      <c r="M50">
        <v>695</v>
      </c>
      <c r="N50">
        <v>1542</v>
      </c>
      <c r="O50">
        <v>35</v>
      </c>
    </row>
    <row r="51" spans="1:15" ht="15.75" thickBot="1" x14ac:dyDescent="0.3">
      <c r="A51" s="7" t="s">
        <v>187</v>
      </c>
      <c r="B51" s="12">
        <v>24593</v>
      </c>
      <c r="D51" s="43" t="s">
        <v>140</v>
      </c>
      <c r="E51">
        <f t="shared" si="0"/>
        <v>25158</v>
      </c>
      <c r="G51" t="s">
        <v>107</v>
      </c>
      <c r="H51" t="s">
        <v>179</v>
      </c>
      <c r="I51" s="1">
        <v>198</v>
      </c>
      <c r="J51" s="1">
        <v>324</v>
      </c>
      <c r="K51">
        <v>1134</v>
      </c>
      <c r="L51">
        <v>826</v>
      </c>
      <c r="M51">
        <v>715</v>
      </c>
      <c r="N51">
        <v>1541</v>
      </c>
      <c r="O51">
        <v>62</v>
      </c>
    </row>
    <row r="52" spans="1:15" ht="15.75" thickBot="1" x14ac:dyDescent="0.3">
      <c r="A52" s="23" t="s">
        <v>42</v>
      </c>
      <c r="B52" s="25">
        <v>26896</v>
      </c>
      <c r="D52" s="43" t="s">
        <v>137</v>
      </c>
      <c r="E52">
        <f t="shared" si="0"/>
        <v>28399</v>
      </c>
      <c r="G52" t="s">
        <v>107</v>
      </c>
      <c r="H52" t="s">
        <v>176</v>
      </c>
      <c r="I52" s="1">
        <v>246</v>
      </c>
      <c r="J52" s="1">
        <v>353</v>
      </c>
      <c r="K52">
        <v>1005</v>
      </c>
      <c r="L52">
        <v>876</v>
      </c>
      <c r="M52">
        <v>664</v>
      </c>
      <c r="N52">
        <v>1540</v>
      </c>
      <c r="O52">
        <v>57</v>
      </c>
    </row>
    <row r="53" spans="1:15" ht="15.75" thickBot="1" x14ac:dyDescent="0.3">
      <c r="A53" s="7" t="s">
        <v>30</v>
      </c>
      <c r="B53" s="12">
        <v>29387</v>
      </c>
      <c r="D53" s="43" t="s">
        <v>143</v>
      </c>
      <c r="E53">
        <f t="shared" si="0"/>
        <v>22042</v>
      </c>
      <c r="G53" t="s">
        <v>257</v>
      </c>
      <c r="H53" t="s">
        <v>46</v>
      </c>
      <c r="I53" s="1">
        <v>240</v>
      </c>
      <c r="J53" s="1">
        <v>344</v>
      </c>
      <c r="K53">
        <v>966</v>
      </c>
      <c r="L53">
        <v>778</v>
      </c>
      <c r="M53">
        <v>762</v>
      </c>
      <c r="N53">
        <v>1540</v>
      </c>
      <c r="O53">
        <v>51</v>
      </c>
    </row>
    <row r="54" spans="1:15" ht="15.75" thickBot="1" x14ac:dyDescent="0.3">
      <c r="A54" s="7" t="s">
        <v>59</v>
      </c>
      <c r="B54" s="12">
        <v>24590</v>
      </c>
      <c r="D54" s="43" t="s">
        <v>141</v>
      </c>
      <c r="E54">
        <f t="shared" si="0"/>
        <v>24127</v>
      </c>
      <c r="G54" t="s">
        <v>108</v>
      </c>
      <c r="H54" t="s">
        <v>120</v>
      </c>
      <c r="I54" s="1">
        <v>189</v>
      </c>
      <c r="J54" s="1">
        <v>351</v>
      </c>
      <c r="K54">
        <v>1368</v>
      </c>
      <c r="L54">
        <v>819</v>
      </c>
      <c r="M54">
        <v>720</v>
      </c>
      <c r="N54">
        <v>1539</v>
      </c>
      <c r="O54">
        <v>45</v>
      </c>
    </row>
    <row r="55" spans="1:15" ht="15.75" thickBot="1" x14ac:dyDescent="0.3">
      <c r="A55" s="7" t="s">
        <v>185</v>
      </c>
      <c r="B55" s="12">
        <v>26947</v>
      </c>
      <c r="D55" s="43" t="s">
        <v>92</v>
      </c>
      <c r="E55">
        <f t="shared" si="0"/>
        <v>21380</v>
      </c>
      <c r="G55" t="s">
        <v>109</v>
      </c>
      <c r="H55" t="s">
        <v>147</v>
      </c>
      <c r="I55" s="1">
        <v>182</v>
      </c>
      <c r="J55" s="1">
        <v>366</v>
      </c>
      <c r="K55">
        <v>942</v>
      </c>
      <c r="L55">
        <v>875</v>
      </c>
      <c r="M55">
        <v>662</v>
      </c>
      <c r="N55">
        <v>1537</v>
      </c>
      <c r="O55">
        <v>56</v>
      </c>
    </row>
    <row r="56" spans="1:15" ht="15.75" thickBot="1" x14ac:dyDescent="0.3">
      <c r="A56" s="7" t="s">
        <v>218</v>
      </c>
      <c r="B56" s="12">
        <v>22494</v>
      </c>
      <c r="D56" s="43" t="s">
        <v>136</v>
      </c>
      <c r="E56">
        <f t="shared" si="0"/>
        <v>28426</v>
      </c>
      <c r="G56" t="s">
        <v>105</v>
      </c>
      <c r="H56" t="s">
        <v>22</v>
      </c>
      <c r="I56" s="1">
        <v>151</v>
      </c>
      <c r="J56" s="1">
        <v>303</v>
      </c>
      <c r="K56">
        <v>1260</v>
      </c>
      <c r="L56">
        <v>850</v>
      </c>
      <c r="M56">
        <v>686</v>
      </c>
      <c r="N56">
        <v>1536</v>
      </c>
      <c r="O56">
        <v>57</v>
      </c>
    </row>
    <row r="57" spans="1:15" ht="15.75" thickBot="1" x14ac:dyDescent="0.3">
      <c r="A57" s="23" t="s">
        <v>229</v>
      </c>
      <c r="B57" s="25">
        <v>25399</v>
      </c>
      <c r="D57" s="43" t="s">
        <v>134</v>
      </c>
      <c r="E57">
        <f t="shared" si="0"/>
        <v>28909</v>
      </c>
      <c r="G57" t="s">
        <v>254</v>
      </c>
      <c r="H57" t="s">
        <v>154</v>
      </c>
      <c r="I57" s="1">
        <v>178</v>
      </c>
      <c r="J57" s="1">
        <v>373</v>
      </c>
      <c r="K57">
        <v>1302</v>
      </c>
      <c r="L57">
        <v>856</v>
      </c>
      <c r="M57">
        <v>674</v>
      </c>
      <c r="N57">
        <v>1530</v>
      </c>
      <c r="O57">
        <v>50</v>
      </c>
    </row>
    <row r="58" spans="1:15" ht="15.75" thickBot="1" x14ac:dyDescent="0.3">
      <c r="A58" s="23" t="s">
        <v>131</v>
      </c>
      <c r="B58" s="25">
        <v>23155</v>
      </c>
      <c r="D58" s="43" t="s">
        <v>138</v>
      </c>
      <c r="E58">
        <f t="shared" si="0"/>
        <v>27357</v>
      </c>
      <c r="G58" t="s">
        <v>108</v>
      </c>
      <c r="H58" t="s">
        <v>115</v>
      </c>
      <c r="I58" s="1">
        <v>229</v>
      </c>
      <c r="J58" s="2">
        <v>471</v>
      </c>
      <c r="K58">
        <v>1062</v>
      </c>
      <c r="L58">
        <v>812</v>
      </c>
      <c r="M58">
        <v>716</v>
      </c>
      <c r="N58">
        <v>1528</v>
      </c>
      <c r="O58">
        <v>60</v>
      </c>
    </row>
    <row r="59" spans="1:15" ht="15.75" thickBot="1" x14ac:dyDescent="0.3">
      <c r="A59" s="7" t="s">
        <v>210</v>
      </c>
      <c r="B59" s="12">
        <v>27528</v>
      </c>
      <c r="D59" s="43" t="s">
        <v>139</v>
      </c>
      <c r="E59">
        <f t="shared" si="0"/>
        <v>25524</v>
      </c>
      <c r="G59" t="s">
        <v>111</v>
      </c>
      <c r="H59" t="s">
        <v>128</v>
      </c>
      <c r="I59" s="1">
        <v>217</v>
      </c>
      <c r="J59" s="1">
        <v>346</v>
      </c>
      <c r="K59">
        <v>1584</v>
      </c>
      <c r="L59">
        <v>828</v>
      </c>
      <c r="M59">
        <v>696</v>
      </c>
      <c r="N59">
        <v>1524</v>
      </c>
      <c r="O59">
        <v>43</v>
      </c>
    </row>
    <row r="60" spans="1:15" ht="15.75" thickBot="1" x14ac:dyDescent="0.3">
      <c r="A60" s="7" t="s">
        <v>152</v>
      </c>
      <c r="B60" s="12">
        <v>26834</v>
      </c>
      <c r="D60" s="43" t="s">
        <v>142</v>
      </c>
      <c r="E60">
        <f t="shared" si="0"/>
        <v>23781</v>
      </c>
      <c r="G60" t="s">
        <v>108</v>
      </c>
      <c r="H60" t="s">
        <v>123</v>
      </c>
      <c r="I60" s="1">
        <v>169</v>
      </c>
      <c r="J60" s="1">
        <v>264</v>
      </c>
      <c r="K60">
        <v>1104</v>
      </c>
      <c r="L60">
        <v>906</v>
      </c>
      <c r="M60">
        <v>616</v>
      </c>
      <c r="N60">
        <v>1522</v>
      </c>
      <c r="O60">
        <v>58</v>
      </c>
    </row>
    <row r="61" spans="1:15" ht="15.75" thickBot="1" x14ac:dyDescent="0.3">
      <c r="A61" s="47" t="s">
        <v>157</v>
      </c>
      <c r="B61" s="26">
        <v>23627</v>
      </c>
      <c r="D61" s="43" t="s">
        <v>135</v>
      </c>
      <c r="E61">
        <f t="shared" si="0"/>
        <v>28752</v>
      </c>
      <c r="G61" t="s">
        <v>111</v>
      </c>
      <c r="H61" t="s">
        <v>93</v>
      </c>
      <c r="I61" s="1">
        <v>169</v>
      </c>
      <c r="J61" s="1">
        <v>311</v>
      </c>
      <c r="K61">
        <v>1140</v>
      </c>
      <c r="L61">
        <v>854</v>
      </c>
      <c r="M61">
        <v>666</v>
      </c>
      <c r="N61">
        <v>1520</v>
      </c>
      <c r="O61">
        <v>76</v>
      </c>
    </row>
    <row r="62" spans="1:15" ht="15.75" thickBot="1" x14ac:dyDescent="0.3">
      <c r="A62" s="7" t="s">
        <v>41</v>
      </c>
      <c r="B62" s="12">
        <v>25943</v>
      </c>
      <c r="D62" s="43" t="s">
        <v>245</v>
      </c>
      <c r="E62">
        <f t="shared" si="0"/>
        <v>22792</v>
      </c>
      <c r="G62" t="s">
        <v>110</v>
      </c>
      <c r="H62" t="s">
        <v>134</v>
      </c>
      <c r="I62" s="1">
        <v>234</v>
      </c>
      <c r="J62" s="1">
        <v>369</v>
      </c>
      <c r="K62">
        <v>1227</v>
      </c>
      <c r="L62">
        <v>838</v>
      </c>
      <c r="M62">
        <v>681</v>
      </c>
      <c r="N62">
        <v>1519</v>
      </c>
      <c r="O62">
        <v>57</v>
      </c>
    </row>
    <row r="63" spans="1:15" ht="15.75" thickBot="1" x14ac:dyDescent="0.3">
      <c r="A63" s="23" t="s">
        <v>174</v>
      </c>
      <c r="B63" s="25">
        <v>29105</v>
      </c>
      <c r="D63" s="44" t="s">
        <v>242</v>
      </c>
      <c r="E63">
        <f t="shared" si="0"/>
        <v>24817</v>
      </c>
      <c r="G63" t="s">
        <v>105</v>
      </c>
      <c r="H63" t="s">
        <v>49</v>
      </c>
      <c r="I63" s="1">
        <v>202</v>
      </c>
      <c r="J63" s="1">
        <v>354</v>
      </c>
      <c r="K63">
        <v>1179</v>
      </c>
      <c r="L63">
        <v>881</v>
      </c>
      <c r="M63">
        <v>635</v>
      </c>
      <c r="N63">
        <v>1516</v>
      </c>
      <c r="O63">
        <v>59</v>
      </c>
    </row>
    <row r="64" spans="1:15" ht="15.75" thickBot="1" x14ac:dyDescent="0.3">
      <c r="A64" s="7" t="s">
        <v>247</v>
      </c>
      <c r="B64" s="12">
        <v>18248</v>
      </c>
      <c r="D64" s="43" t="s">
        <v>235</v>
      </c>
      <c r="E64">
        <f t="shared" si="0"/>
        <v>28126</v>
      </c>
      <c r="G64" t="s">
        <v>255</v>
      </c>
      <c r="H64" t="s">
        <v>82</v>
      </c>
      <c r="I64" s="1">
        <v>171</v>
      </c>
      <c r="J64" s="1">
        <v>284</v>
      </c>
      <c r="K64">
        <v>1056</v>
      </c>
      <c r="L64">
        <v>869</v>
      </c>
      <c r="M64">
        <v>645</v>
      </c>
      <c r="N64">
        <v>1514</v>
      </c>
      <c r="O64">
        <v>48</v>
      </c>
    </row>
    <row r="65" spans="1:15" ht="15.75" thickBot="1" x14ac:dyDescent="0.3">
      <c r="A65" s="7" t="s">
        <v>145</v>
      </c>
      <c r="B65" s="12">
        <v>21039</v>
      </c>
      <c r="D65" s="43" t="s">
        <v>247</v>
      </c>
      <c r="E65">
        <f t="shared" si="0"/>
        <v>18248</v>
      </c>
      <c r="G65" t="s">
        <v>109</v>
      </c>
      <c r="H65" t="s">
        <v>61</v>
      </c>
      <c r="I65" s="1">
        <v>170</v>
      </c>
      <c r="J65" s="1">
        <v>362</v>
      </c>
      <c r="K65">
        <v>1149</v>
      </c>
      <c r="L65">
        <v>859</v>
      </c>
      <c r="M65">
        <v>651</v>
      </c>
      <c r="N65">
        <v>1510</v>
      </c>
      <c r="O65">
        <v>42</v>
      </c>
    </row>
    <row r="66" spans="1:15" ht="15.75" thickBot="1" x14ac:dyDescent="0.3">
      <c r="A66" s="7" t="s">
        <v>167</v>
      </c>
      <c r="B66" s="12">
        <v>22258</v>
      </c>
      <c r="D66" s="43" t="s">
        <v>238</v>
      </c>
      <c r="E66">
        <f t="shared" si="0"/>
        <v>26299</v>
      </c>
      <c r="G66" t="s">
        <v>112</v>
      </c>
      <c r="H66" t="s">
        <v>23</v>
      </c>
      <c r="I66" s="1">
        <v>169</v>
      </c>
      <c r="J66" s="1">
        <v>291</v>
      </c>
      <c r="K66">
        <v>1032</v>
      </c>
      <c r="L66">
        <v>868</v>
      </c>
      <c r="M66">
        <v>641</v>
      </c>
      <c r="N66">
        <v>1509</v>
      </c>
      <c r="O66">
        <v>55</v>
      </c>
    </row>
    <row r="67" spans="1:15" ht="15.75" thickBot="1" x14ac:dyDescent="0.3">
      <c r="A67" s="7" t="s">
        <v>129</v>
      </c>
      <c r="B67" s="12">
        <v>26387</v>
      </c>
      <c r="D67" s="43" t="s">
        <v>243</v>
      </c>
      <c r="E67">
        <f t="shared" si="0"/>
        <v>24739</v>
      </c>
      <c r="G67" t="s">
        <v>109</v>
      </c>
      <c r="H67" t="s">
        <v>148</v>
      </c>
      <c r="I67" s="1">
        <v>213</v>
      </c>
      <c r="J67" s="1">
        <v>320</v>
      </c>
      <c r="K67">
        <v>1050</v>
      </c>
      <c r="L67">
        <v>816</v>
      </c>
      <c r="M67">
        <v>692</v>
      </c>
      <c r="N67">
        <v>1508</v>
      </c>
      <c r="O67">
        <v>52</v>
      </c>
    </row>
    <row r="68" spans="1:15" ht="15.75" thickBot="1" x14ac:dyDescent="0.3">
      <c r="A68" s="7" t="s">
        <v>156</v>
      </c>
      <c r="B68" s="12">
        <v>25043</v>
      </c>
      <c r="D68" s="43" t="s">
        <v>236</v>
      </c>
      <c r="E68">
        <f t="shared" si="0"/>
        <v>27895</v>
      </c>
      <c r="G68" t="s">
        <v>257</v>
      </c>
      <c r="H68" t="s">
        <v>30</v>
      </c>
      <c r="I68" s="1">
        <v>230</v>
      </c>
      <c r="J68" s="1">
        <v>389</v>
      </c>
      <c r="K68">
        <v>1329</v>
      </c>
      <c r="L68">
        <v>782</v>
      </c>
      <c r="M68">
        <v>721</v>
      </c>
      <c r="N68">
        <v>1503</v>
      </c>
      <c r="O68">
        <v>56</v>
      </c>
    </row>
    <row r="69" spans="1:15" ht="15.75" thickBot="1" x14ac:dyDescent="0.3">
      <c r="A69" s="23" t="s">
        <v>36</v>
      </c>
      <c r="B69" s="25">
        <v>26894</v>
      </c>
      <c r="D69" s="43" t="s">
        <v>246</v>
      </c>
      <c r="E69">
        <f t="shared" si="0"/>
        <v>20392</v>
      </c>
      <c r="G69" t="s">
        <v>109</v>
      </c>
      <c r="H69" t="s">
        <v>85</v>
      </c>
      <c r="I69" s="1">
        <v>226</v>
      </c>
      <c r="J69" s="1">
        <v>293</v>
      </c>
      <c r="K69">
        <v>1320</v>
      </c>
      <c r="L69">
        <v>834</v>
      </c>
      <c r="M69">
        <v>667</v>
      </c>
      <c r="N69">
        <v>1501</v>
      </c>
      <c r="O69">
        <v>61</v>
      </c>
    </row>
    <row r="70" spans="1:15" ht="15.75" thickBot="1" x14ac:dyDescent="0.3">
      <c r="A70" s="7" t="s">
        <v>172</v>
      </c>
      <c r="B70" s="12">
        <v>28153</v>
      </c>
      <c r="D70" s="43" t="s">
        <v>98</v>
      </c>
      <c r="E70">
        <f t="shared" si="0"/>
        <v>26033</v>
      </c>
      <c r="G70" t="s">
        <v>106</v>
      </c>
      <c r="H70" t="s">
        <v>199</v>
      </c>
      <c r="I70" s="1">
        <v>172</v>
      </c>
      <c r="J70" s="1">
        <v>288</v>
      </c>
      <c r="K70">
        <v>1158</v>
      </c>
      <c r="L70">
        <v>797</v>
      </c>
      <c r="M70">
        <v>700</v>
      </c>
      <c r="N70">
        <v>1497</v>
      </c>
      <c r="O70">
        <v>38</v>
      </c>
    </row>
    <row r="71" spans="1:15" ht="15.75" thickBot="1" x14ac:dyDescent="0.3">
      <c r="A71" s="7" t="s">
        <v>67</v>
      </c>
      <c r="B71" s="12">
        <v>26109</v>
      </c>
      <c r="D71" s="43" t="s">
        <v>234</v>
      </c>
      <c r="E71">
        <f t="shared" ref="E71:E134" si="1">VLOOKUP(D71,$A$1:$B$211,2, FALSE)</f>
        <v>28622</v>
      </c>
      <c r="G71" t="s">
        <v>107</v>
      </c>
      <c r="H71" t="s">
        <v>38</v>
      </c>
      <c r="I71" s="1">
        <v>172</v>
      </c>
      <c r="J71" s="1">
        <v>327</v>
      </c>
      <c r="K71">
        <v>1236</v>
      </c>
      <c r="L71">
        <v>792</v>
      </c>
      <c r="M71">
        <v>704</v>
      </c>
      <c r="N71">
        <v>1496</v>
      </c>
      <c r="O71">
        <v>29</v>
      </c>
    </row>
    <row r="72" spans="1:15" ht="15.75" thickBot="1" x14ac:dyDescent="0.3">
      <c r="A72" s="7" t="s">
        <v>189</v>
      </c>
      <c r="B72" s="12">
        <v>24119</v>
      </c>
      <c r="D72" s="43" t="s">
        <v>237</v>
      </c>
      <c r="E72">
        <f t="shared" si="1"/>
        <v>26504</v>
      </c>
      <c r="G72" t="s">
        <v>107</v>
      </c>
      <c r="H72" t="s">
        <v>175</v>
      </c>
      <c r="I72" s="1">
        <v>226</v>
      </c>
      <c r="J72" s="1">
        <v>404</v>
      </c>
      <c r="K72">
        <v>1284</v>
      </c>
      <c r="L72">
        <v>728</v>
      </c>
      <c r="M72">
        <v>764</v>
      </c>
      <c r="N72">
        <v>1492</v>
      </c>
      <c r="O72">
        <v>31</v>
      </c>
    </row>
    <row r="73" spans="1:15" ht="15.75" thickBot="1" x14ac:dyDescent="0.3">
      <c r="A73" s="7" t="s">
        <v>116</v>
      </c>
      <c r="B73" s="12">
        <v>29324</v>
      </c>
      <c r="D73" s="43" t="s">
        <v>239</v>
      </c>
      <c r="E73">
        <f t="shared" si="1"/>
        <v>26062</v>
      </c>
      <c r="G73" t="s">
        <v>106</v>
      </c>
      <c r="H73" t="s">
        <v>198</v>
      </c>
      <c r="I73" s="1">
        <v>208</v>
      </c>
      <c r="J73" s="1">
        <v>264</v>
      </c>
      <c r="K73">
        <v>1008</v>
      </c>
      <c r="L73">
        <v>901</v>
      </c>
      <c r="M73">
        <v>591</v>
      </c>
      <c r="N73">
        <v>1492</v>
      </c>
      <c r="O73">
        <v>37</v>
      </c>
    </row>
    <row r="74" spans="1:15" ht="15.75" thickBot="1" x14ac:dyDescent="0.3">
      <c r="A74" s="7" t="s">
        <v>132</v>
      </c>
      <c r="B74" s="12">
        <v>22854</v>
      </c>
      <c r="D74" s="43" t="s">
        <v>241</v>
      </c>
      <c r="E74">
        <f t="shared" si="1"/>
        <v>25627</v>
      </c>
      <c r="G74" t="s">
        <v>257</v>
      </c>
      <c r="H74" t="s">
        <v>171</v>
      </c>
      <c r="I74" s="1">
        <v>208</v>
      </c>
      <c r="J74" s="1">
        <v>347</v>
      </c>
      <c r="K74">
        <v>1176</v>
      </c>
      <c r="L74">
        <v>840</v>
      </c>
      <c r="M74">
        <v>650</v>
      </c>
      <c r="N74">
        <v>1490</v>
      </c>
      <c r="O74">
        <v>65</v>
      </c>
    </row>
    <row r="75" spans="1:15" ht="15.75" thickBot="1" x14ac:dyDescent="0.3">
      <c r="A75" s="7" t="s">
        <v>214</v>
      </c>
      <c r="B75" s="12">
        <v>25071</v>
      </c>
      <c r="D75" s="43" t="s">
        <v>240</v>
      </c>
      <c r="E75">
        <f t="shared" si="1"/>
        <v>25691</v>
      </c>
      <c r="G75" t="s">
        <v>106</v>
      </c>
      <c r="H75" t="s">
        <v>26</v>
      </c>
      <c r="I75" s="2">
        <v>259</v>
      </c>
      <c r="J75" s="1">
        <v>426</v>
      </c>
      <c r="K75">
        <v>1347</v>
      </c>
      <c r="L75">
        <v>860</v>
      </c>
      <c r="M75">
        <v>626</v>
      </c>
      <c r="N75">
        <v>1486</v>
      </c>
      <c r="O75">
        <v>62</v>
      </c>
    </row>
    <row r="76" spans="1:15" ht="15.75" thickBot="1" x14ac:dyDescent="0.3">
      <c r="A76" s="47" t="s">
        <v>21</v>
      </c>
      <c r="B76" s="26">
        <v>26352</v>
      </c>
      <c r="D76" s="43" t="s">
        <v>244</v>
      </c>
      <c r="E76">
        <f t="shared" si="1"/>
        <v>23430</v>
      </c>
      <c r="G76" t="s">
        <v>102</v>
      </c>
      <c r="H76" t="s">
        <v>69</v>
      </c>
      <c r="I76" s="1">
        <v>164</v>
      </c>
      <c r="J76" s="1">
        <v>340</v>
      </c>
      <c r="K76">
        <v>1176</v>
      </c>
      <c r="L76">
        <v>767</v>
      </c>
      <c r="M76">
        <v>719</v>
      </c>
      <c r="N76">
        <v>1486</v>
      </c>
      <c r="O76">
        <v>58</v>
      </c>
    </row>
    <row r="77" spans="1:15" ht="15.75" thickBot="1" x14ac:dyDescent="0.3">
      <c r="A77" s="7" t="s">
        <v>121</v>
      </c>
      <c r="B77" s="12">
        <v>24757</v>
      </c>
      <c r="D77" s="43" t="s">
        <v>231</v>
      </c>
      <c r="E77">
        <f t="shared" si="1"/>
        <v>21892</v>
      </c>
      <c r="G77" t="s">
        <v>111</v>
      </c>
      <c r="H77" t="s">
        <v>126</v>
      </c>
      <c r="I77" s="1">
        <v>218</v>
      </c>
      <c r="J77" s="1">
        <v>424</v>
      </c>
      <c r="K77">
        <v>1011</v>
      </c>
      <c r="L77">
        <v>797</v>
      </c>
      <c r="M77">
        <v>686</v>
      </c>
      <c r="N77">
        <v>1483</v>
      </c>
      <c r="O77">
        <v>50</v>
      </c>
    </row>
    <row r="78" spans="1:15" ht="15.75" thickBot="1" x14ac:dyDescent="0.3">
      <c r="A78" s="7" t="s">
        <v>238</v>
      </c>
      <c r="B78" s="12">
        <v>26299</v>
      </c>
      <c r="D78" s="43" t="s">
        <v>227</v>
      </c>
      <c r="E78">
        <f t="shared" si="1"/>
        <v>25758</v>
      </c>
      <c r="G78" t="s">
        <v>112</v>
      </c>
      <c r="H78" t="s">
        <v>207</v>
      </c>
      <c r="I78" s="1">
        <v>225</v>
      </c>
      <c r="J78" s="1">
        <v>357</v>
      </c>
      <c r="K78">
        <v>1164</v>
      </c>
      <c r="L78">
        <v>835</v>
      </c>
      <c r="M78">
        <v>643</v>
      </c>
      <c r="N78">
        <v>1478</v>
      </c>
      <c r="O78">
        <v>60</v>
      </c>
    </row>
    <row r="79" spans="1:15" ht="15.75" thickBot="1" x14ac:dyDescent="0.3">
      <c r="A79" s="7" t="s">
        <v>88</v>
      </c>
      <c r="B79" s="12">
        <v>18957</v>
      </c>
      <c r="D79" s="43" t="s">
        <v>226</v>
      </c>
      <c r="E79">
        <f t="shared" si="1"/>
        <v>25860</v>
      </c>
      <c r="G79" t="s">
        <v>107</v>
      </c>
      <c r="H79" t="s">
        <v>178</v>
      </c>
      <c r="I79" s="1">
        <v>228</v>
      </c>
      <c r="J79" s="1">
        <v>341</v>
      </c>
      <c r="K79">
        <v>1203</v>
      </c>
      <c r="L79">
        <v>885</v>
      </c>
      <c r="M79">
        <v>592</v>
      </c>
      <c r="N79">
        <v>1477</v>
      </c>
      <c r="O79">
        <v>58</v>
      </c>
    </row>
    <row r="80" spans="1:15" ht="15.75" thickBot="1" x14ac:dyDescent="0.3">
      <c r="A80" s="7" t="s">
        <v>97</v>
      </c>
      <c r="B80" s="12">
        <v>28160</v>
      </c>
      <c r="D80" s="43" t="s">
        <v>233</v>
      </c>
      <c r="E80">
        <f t="shared" si="1"/>
        <v>18552</v>
      </c>
      <c r="G80" t="s">
        <v>108</v>
      </c>
      <c r="H80" t="s">
        <v>83</v>
      </c>
      <c r="I80" s="1">
        <v>176</v>
      </c>
      <c r="J80" s="1">
        <v>288</v>
      </c>
      <c r="K80">
        <v>1020</v>
      </c>
      <c r="L80">
        <v>929</v>
      </c>
      <c r="M80">
        <v>545</v>
      </c>
      <c r="N80">
        <v>1474</v>
      </c>
      <c r="O80">
        <v>45</v>
      </c>
    </row>
    <row r="81" spans="1:15" ht="15.75" thickBot="1" x14ac:dyDescent="0.3">
      <c r="A81" s="7" t="s">
        <v>186</v>
      </c>
      <c r="B81" s="12">
        <v>25866</v>
      </c>
      <c r="D81" s="43" t="s">
        <v>224</v>
      </c>
      <c r="E81">
        <f t="shared" si="1"/>
        <v>27452</v>
      </c>
      <c r="G81" t="s">
        <v>255</v>
      </c>
      <c r="H81" t="s">
        <v>231</v>
      </c>
      <c r="I81" s="1">
        <v>158</v>
      </c>
      <c r="J81" s="1">
        <v>303</v>
      </c>
      <c r="K81">
        <v>1497</v>
      </c>
      <c r="L81">
        <v>932</v>
      </c>
      <c r="M81">
        <v>537</v>
      </c>
      <c r="N81">
        <v>1469</v>
      </c>
      <c r="O81">
        <v>30</v>
      </c>
    </row>
    <row r="82" spans="1:15" ht="15.75" thickBot="1" x14ac:dyDescent="0.3">
      <c r="A82" s="7" t="s">
        <v>90</v>
      </c>
      <c r="B82" s="12">
        <v>21558</v>
      </c>
      <c r="D82" s="45" t="s">
        <v>229</v>
      </c>
      <c r="E82">
        <f t="shared" si="1"/>
        <v>25399</v>
      </c>
      <c r="G82" t="s">
        <v>256</v>
      </c>
      <c r="H82" t="s">
        <v>243</v>
      </c>
      <c r="I82" s="1">
        <v>169</v>
      </c>
      <c r="J82" s="1">
        <v>316</v>
      </c>
      <c r="K82">
        <v>1086</v>
      </c>
      <c r="L82">
        <v>834</v>
      </c>
      <c r="M82">
        <v>632</v>
      </c>
      <c r="N82">
        <v>1466</v>
      </c>
      <c r="O82">
        <v>61</v>
      </c>
    </row>
    <row r="83" spans="1:15" ht="15.75" thickBot="1" x14ac:dyDescent="0.3">
      <c r="A83" s="7" t="s">
        <v>169</v>
      </c>
      <c r="B83" s="12">
        <v>25437</v>
      </c>
      <c r="D83" s="43" t="s">
        <v>222</v>
      </c>
      <c r="E83">
        <f t="shared" si="1"/>
        <v>29915</v>
      </c>
      <c r="G83" t="s">
        <v>108</v>
      </c>
      <c r="H83" t="s">
        <v>60</v>
      </c>
      <c r="I83" s="1">
        <v>159</v>
      </c>
      <c r="J83" s="1">
        <v>247</v>
      </c>
      <c r="K83">
        <v>900</v>
      </c>
      <c r="L83">
        <v>807</v>
      </c>
      <c r="M83">
        <v>655</v>
      </c>
      <c r="N83">
        <v>1462</v>
      </c>
      <c r="O83">
        <v>55</v>
      </c>
    </row>
    <row r="84" spans="1:15" ht="15.75" thickBot="1" x14ac:dyDescent="0.3">
      <c r="A84" s="7" t="s">
        <v>89</v>
      </c>
      <c r="B84" s="12">
        <v>27165</v>
      </c>
      <c r="D84" s="43" t="s">
        <v>40</v>
      </c>
      <c r="E84">
        <f t="shared" si="1"/>
        <v>23883</v>
      </c>
      <c r="G84" t="s">
        <v>102</v>
      </c>
      <c r="H84" t="s">
        <v>96</v>
      </c>
      <c r="I84" s="1">
        <v>248</v>
      </c>
      <c r="J84" s="1">
        <v>359</v>
      </c>
      <c r="K84">
        <v>1023</v>
      </c>
      <c r="L84">
        <v>804</v>
      </c>
      <c r="M84">
        <v>657</v>
      </c>
      <c r="N84">
        <v>1461</v>
      </c>
      <c r="O84">
        <v>44</v>
      </c>
    </row>
    <row r="85" spans="1:15" ht="15.75" thickBot="1" x14ac:dyDescent="0.3">
      <c r="A85" s="23" t="s">
        <v>25</v>
      </c>
      <c r="B85" s="25">
        <v>27166</v>
      </c>
      <c r="D85" s="43" t="s">
        <v>225</v>
      </c>
      <c r="E85">
        <f t="shared" si="1"/>
        <v>27011</v>
      </c>
      <c r="G85" t="s">
        <v>102</v>
      </c>
      <c r="H85" t="s">
        <v>202</v>
      </c>
      <c r="I85" s="1">
        <v>187</v>
      </c>
      <c r="J85" s="1">
        <v>360</v>
      </c>
      <c r="K85">
        <v>1089</v>
      </c>
      <c r="L85">
        <v>796</v>
      </c>
      <c r="M85">
        <v>662</v>
      </c>
      <c r="N85">
        <v>1458</v>
      </c>
      <c r="O85">
        <v>62</v>
      </c>
    </row>
    <row r="86" spans="1:15" ht="15.75" thickBot="1" x14ac:dyDescent="0.3">
      <c r="A86" s="7" t="s">
        <v>199</v>
      </c>
      <c r="B86" s="12">
        <v>22490</v>
      </c>
      <c r="D86" s="43" t="s">
        <v>221</v>
      </c>
      <c r="E86">
        <f t="shared" si="1"/>
        <v>30093</v>
      </c>
      <c r="G86" t="s">
        <v>107</v>
      </c>
      <c r="H86" t="s">
        <v>50</v>
      </c>
      <c r="I86" s="1">
        <v>200</v>
      </c>
      <c r="J86" s="1">
        <v>327</v>
      </c>
      <c r="K86">
        <v>981</v>
      </c>
      <c r="L86">
        <v>825</v>
      </c>
      <c r="M86">
        <v>632</v>
      </c>
      <c r="N86">
        <v>1457</v>
      </c>
      <c r="O86">
        <v>56</v>
      </c>
    </row>
    <row r="87" spans="1:15" ht="15.75" thickBot="1" x14ac:dyDescent="0.3">
      <c r="A87" s="7" t="s">
        <v>160</v>
      </c>
      <c r="B87" s="12">
        <v>27863</v>
      </c>
      <c r="D87" s="43" t="s">
        <v>228</v>
      </c>
      <c r="E87">
        <f t="shared" si="1"/>
        <v>25707</v>
      </c>
      <c r="G87" t="s">
        <v>257</v>
      </c>
      <c r="H87" t="s">
        <v>75</v>
      </c>
      <c r="I87" s="1">
        <v>187</v>
      </c>
      <c r="J87" s="1">
        <v>343</v>
      </c>
      <c r="K87">
        <v>1257</v>
      </c>
      <c r="L87">
        <v>769</v>
      </c>
      <c r="M87">
        <v>682</v>
      </c>
      <c r="N87">
        <v>1451</v>
      </c>
      <c r="O87">
        <v>58</v>
      </c>
    </row>
    <row r="88" spans="1:15" ht="15.75" thickBot="1" x14ac:dyDescent="0.3">
      <c r="A88" s="7" t="s">
        <v>175</v>
      </c>
      <c r="B88" s="12">
        <v>28436</v>
      </c>
      <c r="D88" s="43" t="s">
        <v>82</v>
      </c>
      <c r="E88">
        <f t="shared" si="1"/>
        <v>22756</v>
      </c>
      <c r="G88" t="s">
        <v>111</v>
      </c>
      <c r="H88" t="s">
        <v>132</v>
      </c>
      <c r="I88" s="1">
        <v>178</v>
      </c>
      <c r="J88" s="1">
        <v>324</v>
      </c>
      <c r="K88">
        <v>1113</v>
      </c>
      <c r="L88">
        <v>806</v>
      </c>
      <c r="M88">
        <v>645</v>
      </c>
      <c r="N88">
        <v>1451</v>
      </c>
      <c r="O88">
        <v>45</v>
      </c>
    </row>
    <row r="89" spans="1:15" ht="15.75" thickBot="1" x14ac:dyDescent="0.3">
      <c r="A89" s="7" t="s">
        <v>164</v>
      </c>
      <c r="B89" s="12">
        <v>24928</v>
      </c>
      <c r="D89" s="43" t="s">
        <v>232</v>
      </c>
      <c r="E89">
        <f t="shared" si="1"/>
        <v>20440</v>
      </c>
      <c r="G89" t="s">
        <v>255</v>
      </c>
      <c r="H89" t="s">
        <v>223</v>
      </c>
      <c r="I89" s="1">
        <v>233</v>
      </c>
      <c r="J89" s="1">
        <v>380</v>
      </c>
      <c r="K89">
        <v>1290</v>
      </c>
      <c r="L89">
        <v>819</v>
      </c>
      <c r="M89">
        <v>630</v>
      </c>
      <c r="N89">
        <v>1449</v>
      </c>
      <c r="O89">
        <v>61</v>
      </c>
    </row>
    <row r="90" spans="1:15" ht="15.75" thickBot="1" x14ac:dyDescent="0.3">
      <c r="A90" s="7" t="s">
        <v>133</v>
      </c>
      <c r="B90" s="12">
        <v>20910</v>
      </c>
      <c r="D90" s="43" t="s">
        <v>230</v>
      </c>
      <c r="E90">
        <f t="shared" si="1"/>
        <v>25223</v>
      </c>
      <c r="G90" t="s">
        <v>254</v>
      </c>
      <c r="H90" t="s">
        <v>99</v>
      </c>
      <c r="I90" s="1">
        <v>197</v>
      </c>
      <c r="J90" s="1">
        <v>286</v>
      </c>
      <c r="K90">
        <v>927</v>
      </c>
      <c r="L90">
        <v>871</v>
      </c>
      <c r="M90">
        <v>573</v>
      </c>
      <c r="N90">
        <v>1444</v>
      </c>
      <c r="O90">
        <v>47</v>
      </c>
    </row>
    <row r="91" spans="1:15" ht="15.75" thickBot="1" x14ac:dyDescent="0.3">
      <c r="A91" s="6" t="s">
        <v>38</v>
      </c>
      <c r="B91" s="26">
        <v>22173</v>
      </c>
      <c r="D91" s="43" t="s">
        <v>223</v>
      </c>
      <c r="E91">
        <f t="shared" si="1"/>
        <v>29462</v>
      </c>
      <c r="G91" t="s">
        <v>106</v>
      </c>
      <c r="H91" t="s">
        <v>197</v>
      </c>
      <c r="I91" s="1">
        <v>183</v>
      </c>
      <c r="J91" s="1">
        <v>325</v>
      </c>
      <c r="K91">
        <v>1107</v>
      </c>
      <c r="L91">
        <v>717</v>
      </c>
      <c r="M91">
        <v>726</v>
      </c>
      <c r="N91">
        <v>1443</v>
      </c>
      <c r="O91">
        <v>42</v>
      </c>
    </row>
    <row r="92" spans="1:15" ht="15.75" thickBot="1" x14ac:dyDescent="0.3">
      <c r="A92" s="7" t="s">
        <v>72</v>
      </c>
      <c r="B92" s="12">
        <v>26261</v>
      </c>
      <c r="D92" s="43" t="s">
        <v>131</v>
      </c>
      <c r="E92">
        <f t="shared" si="1"/>
        <v>23155</v>
      </c>
      <c r="G92" t="s">
        <v>111</v>
      </c>
      <c r="H92" t="s">
        <v>67</v>
      </c>
      <c r="I92" s="1">
        <v>225</v>
      </c>
      <c r="J92" s="1">
        <v>336</v>
      </c>
      <c r="K92">
        <v>1116</v>
      </c>
      <c r="L92">
        <v>826</v>
      </c>
      <c r="M92">
        <v>616</v>
      </c>
      <c r="N92">
        <v>1442</v>
      </c>
      <c r="O92">
        <v>44</v>
      </c>
    </row>
    <row r="93" spans="1:15" ht="15.75" thickBot="1" x14ac:dyDescent="0.3">
      <c r="A93" s="7" t="s">
        <v>147</v>
      </c>
      <c r="B93" s="12">
        <v>25830</v>
      </c>
      <c r="D93" s="43" t="s">
        <v>41</v>
      </c>
      <c r="E93">
        <f t="shared" si="1"/>
        <v>25943</v>
      </c>
      <c r="G93" t="s">
        <v>110</v>
      </c>
      <c r="H93" t="s">
        <v>142</v>
      </c>
      <c r="I93" s="1">
        <v>192</v>
      </c>
      <c r="J93" s="1">
        <v>326</v>
      </c>
      <c r="K93">
        <v>783</v>
      </c>
      <c r="L93">
        <v>822</v>
      </c>
      <c r="M93">
        <v>620</v>
      </c>
      <c r="N93">
        <v>1442</v>
      </c>
      <c r="O93">
        <v>40</v>
      </c>
    </row>
    <row r="94" spans="1:15" ht="15.75" thickBot="1" x14ac:dyDescent="0.3">
      <c r="A94" s="7" t="s">
        <v>39</v>
      </c>
      <c r="B94" s="12">
        <v>28018</v>
      </c>
      <c r="D94" s="43" t="s">
        <v>129</v>
      </c>
      <c r="E94">
        <f t="shared" si="1"/>
        <v>26387</v>
      </c>
      <c r="G94" t="s">
        <v>254</v>
      </c>
      <c r="H94" t="s">
        <v>157</v>
      </c>
      <c r="I94" s="1">
        <v>202</v>
      </c>
      <c r="J94" s="1">
        <v>309</v>
      </c>
      <c r="K94">
        <v>1116</v>
      </c>
      <c r="L94">
        <v>767</v>
      </c>
      <c r="M94">
        <v>672</v>
      </c>
      <c r="N94">
        <v>1439</v>
      </c>
      <c r="O94">
        <v>27</v>
      </c>
    </row>
    <row r="95" spans="1:15" ht="15.75" thickBot="1" x14ac:dyDescent="0.3">
      <c r="A95" s="7" t="s">
        <v>130</v>
      </c>
      <c r="B95" s="12">
        <v>23309</v>
      </c>
      <c r="D95" s="43" t="s">
        <v>67</v>
      </c>
      <c r="E95">
        <f t="shared" si="1"/>
        <v>26109</v>
      </c>
      <c r="G95" t="s">
        <v>110</v>
      </c>
      <c r="H95" t="s">
        <v>89</v>
      </c>
      <c r="I95" s="1">
        <v>203</v>
      </c>
      <c r="J95" s="1">
        <v>387</v>
      </c>
      <c r="K95">
        <v>909</v>
      </c>
      <c r="L95">
        <v>728</v>
      </c>
      <c r="M95">
        <v>710</v>
      </c>
      <c r="N95">
        <v>1438</v>
      </c>
      <c r="O95">
        <v>51</v>
      </c>
    </row>
    <row r="96" spans="1:15" ht="15.75" thickBot="1" x14ac:dyDescent="0.3">
      <c r="A96" s="7" t="s">
        <v>144</v>
      </c>
      <c r="B96" s="12">
        <v>17457</v>
      </c>
      <c r="D96" s="43" t="s">
        <v>132</v>
      </c>
      <c r="E96">
        <f t="shared" si="1"/>
        <v>22854</v>
      </c>
      <c r="G96" t="s">
        <v>112</v>
      </c>
      <c r="H96" t="s">
        <v>209</v>
      </c>
      <c r="I96" s="1">
        <v>199</v>
      </c>
      <c r="J96" s="1">
        <v>431</v>
      </c>
      <c r="K96">
        <v>1245</v>
      </c>
      <c r="L96">
        <v>761</v>
      </c>
      <c r="M96">
        <v>676</v>
      </c>
      <c r="N96">
        <v>1437</v>
      </c>
      <c r="O96">
        <v>43</v>
      </c>
    </row>
    <row r="97" spans="1:15" ht="15.75" thickBot="1" x14ac:dyDescent="0.3">
      <c r="A97" s="7" t="s">
        <v>78</v>
      </c>
      <c r="B97" s="12">
        <v>24161</v>
      </c>
      <c r="D97" s="43" t="s">
        <v>133</v>
      </c>
      <c r="E97">
        <f t="shared" si="1"/>
        <v>20910</v>
      </c>
      <c r="G97" t="s">
        <v>106</v>
      </c>
      <c r="H97" t="s">
        <v>81</v>
      </c>
      <c r="I97" s="1">
        <v>199</v>
      </c>
      <c r="J97" s="1">
        <v>368</v>
      </c>
      <c r="K97">
        <v>1065</v>
      </c>
      <c r="L97">
        <v>749</v>
      </c>
      <c r="M97">
        <v>682</v>
      </c>
      <c r="N97">
        <v>1431</v>
      </c>
      <c r="O97">
        <v>64</v>
      </c>
    </row>
    <row r="98" spans="1:15" ht="15.75" thickBot="1" x14ac:dyDescent="0.3">
      <c r="A98" s="7" t="s">
        <v>118</v>
      </c>
      <c r="B98" s="12">
        <v>26193</v>
      </c>
      <c r="D98" s="43" t="s">
        <v>39</v>
      </c>
      <c r="E98">
        <f t="shared" si="1"/>
        <v>28018</v>
      </c>
      <c r="G98" t="s">
        <v>106</v>
      </c>
      <c r="H98">
        <v>0</v>
      </c>
      <c r="I98" s="1">
        <v>173</v>
      </c>
      <c r="J98" s="1">
        <v>356</v>
      </c>
      <c r="K98">
        <v>1221</v>
      </c>
      <c r="L98">
        <v>777</v>
      </c>
      <c r="M98">
        <v>650</v>
      </c>
      <c r="N98">
        <v>1427</v>
      </c>
      <c r="O98">
        <v>49</v>
      </c>
    </row>
    <row r="99" spans="1:15" ht="15.75" thickBot="1" x14ac:dyDescent="0.3">
      <c r="A99" s="7" t="s">
        <v>171</v>
      </c>
      <c r="B99" s="12">
        <v>27499</v>
      </c>
      <c r="D99" s="43" t="s">
        <v>130</v>
      </c>
      <c r="E99">
        <f t="shared" si="1"/>
        <v>23309</v>
      </c>
      <c r="G99" t="s">
        <v>257</v>
      </c>
      <c r="H99" t="s">
        <v>56</v>
      </c>
      <c r="I99" s="1">
        <v>129</v>
      </c>
      <c r="J99" s="1">
        <v>324</v>
      </c>
      <c r="K99">
        <v>1362</v>
      </c>
      <c r="L99">
        <v>787</v>
      </c>
      <c r="M99">
        <v>639</v>
      </c>
      <c r="N99">
        <v>1426</v>
      </c>
      <c r="O99">
        <v>54</v>
      </c>
    </row>
    <row r="100" spans="1:15" ht="15.75" thickBot="1" x14ac:dyDescent="0.3">
      <c r="A100" s="7" t="s">
        <v>197</v>
      </c>
      <c r="B100" s="12">
        <v>23584</v>
      </c>
      <c r="D100" s="43" t="s">
        <v>95</v>
      </c>
      <c r="E100">
        <f t="shared" si="1"/>
        <v>28211</v>
      </c>
      <c r="G100" t="s">
        <v>254</v>
      </c>
      <c r="H100" t="s">
        <v>156</v>
      </c>
      <c r="I100" s="1">
        <v>195</v>
      </c>
      <c r="J100" s="1">
        <v>318</v>
      </c>
      <c r="K100">
        <v>1482</v>
      </c>
      <c r="L100">
        <v>820</v>
      </c>
      <c r="M100">
        <v>603</v>
      </c>
      <c r="N100">
        <v>1423</v>
      </c>
      <c r="O100">
        <v>49</v>
      </c>
    </row>
    <row r="101" spans="1:15" ht="15.75" thickBot="1" x14ac:dyDescent="0.3">
      <c r="A101" s="7" t="s">
        <v>158</v>
      </c>
      <c r="B101" s="12">
        <v>21210</v>
      </c>
      <c r="D101" s="43" t="s">
        <v>93</v>
      </c>
      <c r="E101">
        <f t="shared" si="1"/>
        <v>25324</v>
      </c>
      <c r="G101" t="s">
        <v>108</v>
      </c>
      <c r="H101" t="s">
        <v>63</v>
      </c>
      <c r="I101" s="1">
        <v>201</v>
      </c>
      <c r="J101" s="1">
        <v>399</v>
      </c>
      <c r="K101">
        <v>1200</v>
      </c>
      <c r="L101">
        <v>751</v>
      </c>
      <c r="M101">
        <v>672</v>
      </c>
      <c r="N101">
        <v>1423</v>
      </c>
      <c r="O101">
        <v>55</v>
      </c>
    </row>
    <row r="102" spans="1:15" ht="15.75" thickBot="1" x14ac:dyDescent="0.3">
      <c r="A102" s="7" t="s">
        <v>115</v>
      </c>
      <c r="B102" s="12">
        <v>31557</v>
      </c>
      <c r="D102" s="43" t="s">
        <v>127</v>
      </c>
      <c r="E102">
        <f t="shared" si="1"/>
        <v>27149</v>
      </c>
      <c r="G102" t="s">
        <v>108</v>
      </c>
      <c r="H102" t="s">
        <v>117</v>
      </c>
      <c r="I102" s="1">
        <v>218</v>
      </c>
      <c r="J102" s="1">
        <v>384</v>
      </c>
      <c r="K102">
        <v>1113</v>
      </c>
      <c r="L102">
        <v>747</v>
      </c>
      <c r="M102">
        <v>675</v>
      </c>
      <c r="N102">
        <v>1422</v>
      </c>
      <c r="O102">
        <v>46</v>
      </c>
    </row>
    <row r="103" spans="1:15" ht="15.75" thickBot="1" x14ac:dyDescent="0.3">
      <c r="A103" s="7" t="s">
        <v>84</v>
      </c>
      <c r="B103" s="12">
        <v>29405</v>
      </c>
      <c r="D103" s="43" t="s">
        <v>128</v>
      </c>
      <c r="E103">
        <f t="shared" si="1"/>
        <v>26878</v>
      </c>
      <c r="G103" t="s">
        <v>257</v>
      </c>
      <c r="H103" t="s">
        <v>48</v>
      </c>
      <c r="I103" s="1">
        <v>167</v>
      </c>
      <c r="J103" s="1">
        <v>295</v>
      </c>
      <c r="K103">
        <v>1236</v>
      </c>
      <c r="L103">
        <v>766</v>
      </c>
      <c r="M103">
        <v>650</v>
      </c>
      <c r="N103">
        <v>1416</v>
      </c>
      <c r="O103">
        <v>31</v>
      </c>
    </row>
    <row r="104" spans="1:15" ht="15.75" thickBot="1" x14ac:dyDescent="0.3">
      <c r="A104" s="7" t="s">
        <v>165</v>
      </c>
      <c r="B104" s="12">
        <v>24661</v>
      </c>
      <c r="D104" s="43" t="s">
        <v>31</v>
      </c>
      <c r="E104">
        <f t="shared" si="1"/>
        <v>22078</v>
      </c>
      <c r="G104" t="s">
        <v>105</v>
      </c>
      <c r="H104" t="s">
        <v>160</v>
      </c>
      <c r="I104" s="1">
        <v>219</v>
      </c>
      <c r="J104" s="1">
        <v>361</v>
      </c>
      <c r="K104">
        <v>1170</v>
      </c>
      <c r="L104">
        <v>760</v>
      </c>
      <c r="M104">
        <v>656</v>
      </c>
      <c r="N104">
        <v>1416</v>
      </c>
      <c r="O104">
        <v>65</v>
      </c>
    </row>
    <row r="105" spans="1:15" ht="15.75" thickBot="1" x14ac:dyDescent="0.3">
      <c r="A105" s="7" t="s">
        <v>55</v>
      </c>
      <c r="B105" s="12">
        <v>27731</v>
      </c>
      <c r="D105" s="43" t="s">
        <v>94</v>
      </c>
      <c r="E105">
        <f t="shared" si="1"/>
        <v>25851</v>
      </c>
      <c r="G105" t="s">
        <v>254</v>
      </c>
      <c r="H105" t="s">
        <v>153</v>
      </c>
      <c r="I105" s="1">
        <v>182</v>
      </c>
      <c r="J105" s="1">
        <v>354</v>
      </c>
      <c r="K105">
        <v>1317</v>
      </c>
      <c r="L105">
        <v>804</v>
      </c>
      <c r="M105">
        <v>608</v>
      </c>
      <c r="N105">
        <v>1412</v>
      </c>
      <c r="O105">
        <v>63</v>
      </c>
    </row>
    <row r="106" spans="1:15" ht="15.75" thickBot="1" x14ac:dyDescent="0.3">
      <c r="A106" s="47" t="s">
        <v>95</v>
      </c>
      <c r="B106" s="26">
        <v>28211</v>
      </c>
      <c r="D106" s="43" t="s">
        <v>126</v>
      </c>
      <c r="E106">
        <f t="shared" si="1"/>
        <v>28980</v>
      </c>
      <c r="G106" t="s">
        <v>254</v>
      </c>
      <c r="H106" t="s">
        <v>100</v>
      </c>
      <c r="I106" s="1">
        <v>201</v>
      </c>
      <c r="J106" s="1">
        <v>380</v>
      </c>
      <c r="K106">
        <v>1005</v>
      </c>
      <c r="L106">
        <v>719</v>
      </c>
      <c r="M106">
        <v>682</v>
      </c>
      <c r="N106">
        <v>1401</v>
      </c>
      <c r="O106">
        <v>73</v>
      </c>
    </row>
    <row r="107" spans="1:15" ht="15.75" thickBot="1" x14ac:dyDescent="0.3">
      <c r="A107" s="7" t="s">
        <v>196</v>
      </c>
      <c r="B107" s="12">
        <v>24010</v>
      </c>
      <c r="D107" s="43" t="s">
        <v>51</v>
      </c>
      <c r="E107">
        <f t="shared" si="1"/>
        <v>25558</v>
      </c>
      <c r="G107" t="s">
        <v>108</v>
      </c>
      <c r="H107" t="s">
        <v>118</v>
      </c>
      <c r="I107" s="1">
        <v>213</v>
      </c>
      <c r="J107" s="1">
        <v>337</v>
      </c>
      <c r="K107">
        <v>1131</v>
      </c>
      <c r="L107">
        <v>743</v>
      </c>
      <c r="M107">
        <v>651</v>
      </c>
      <c r="N107">
        <v>1394</v>
      </c>
      <c r="O107">
        <v>55</v>
      </c>
    </row>
    <row r="108" spans="1:15" ht="15.75" thickBot="1" x14ac:dyDescent="0.3">
      <c r="A108" s="7" t="s">
        <v>93</v>
      </c>
      <c r="B108" s="12">
        <v>25324</v>
      </c>
      <c r="D108" s="43" t="s">
        <v>96</v>
      </c>
      <c r="E108">
        <f t="shared" si="1"/>
        <v>27658</v>
      </c>
      <c r="G108" t="s">
        <v>110</v>
      </c>
      <c r="H108" t="s">
        <v>90</v>
      </c>
      <c r="I108" s="1">
        <v>168</v>
      </c>
      <c r="J108" s="1">
        <v>296</v>
      </c>
      <c r="K108">
        <v>1158</v>
      </c>
      <c r="L108">
        <v>798</v>
      </c>
      <c r="M108">
        <v>595</v>
      </c>
      <c r="N108">
        <v>1393</v>
      </c>
      <c r="O108">
        <v>31</v>
      </c>
    </row>
    <row r="109" spans="1:15" ht="15.75" thickBot="1" x14ac:dyDescent="0.3">
      <c r="A109" s="7" t="s">
        <v>60</v>
      </c>
      <c r="B109" s="12">
        <v>21863</v>
      </c>
      <c r="D109" s="43" t="s">
        <v>205</v>
      </c>
      <c r="E109">
        <f t="shared" si="1"/>
        <v>23082</v>
      </c>
      <c r="G109" t="s">
        <v>105</v>
      </c>
      <c r="H109" t="s">
        <v>166</v>
      </c>
      <c r="I109" s="1">
        <v>165</v>
      </c>
      <c r="J109" s="1">
        <v>329</v>
      </c>
      <c r="K109">
        <v>1311</v>
      </c>
      <c r="L109">
        <v>830</v>
      </c>
      <c r="M109">
        <v>557</v>
      </c>
      <c r="N109">
        <v>1387</v>
      </c>
      <c r="O109">
        <v>57</v>
      </c>
    </row>
    <row r="110" spans="1:15" ht="15.75" thickBot="1" x14ac:dyDescent="0.3">
      <c r="A110" s="7" t="s">
        <v>44</v>
      </c>
      <c r="B110" s="12">
        <v>25189</v>
      </c>
      <c r="D110" s="43" t="s">
        <v>206</v>
      </c>
      <c r="E110">
        <f t="shared" si="1"/>
        <v>22390</v>
      </c>
      <c r="G110" t="s">
        <v>103</v>
      </c>
      <c r="H110" t="s">
        <v>183</v>
      </c>
      <c r="I110" s="1">
        <v>242</v>
      </c>
      <c r="J110" s="1">
        <v>449</v>
      </c>
      <c r="K110">
        <v>1260</v>
      </c>
      <c r="L110">
        <v>719</v>
      </c>
      <c r="M110">
        <v>666</v>
      </c>
      <c r="N110">
        <v>1385</v>
      </c>
      <c r="O110">
        <v>40</v>
      </c>
    </row>
    <row r="111" spans="1:15" ht="15.75" thickBot="1" x14ac:dyDescent="0.3">
      <c r="A111" s="7" t="s">
        <v>176</v>
      </c>
      <c r="B111" s="12">
        <v>28114</v>
      </c>
      <c r="D111" s="43" t="s">
        <v>203</v>
      </c>
      <c r="E111">
        <f t="shared" si="1"/>
        <v>25927</v>
      </c>
      <c r="G111" t="s">
        <v>256</v>
      </c>
      <c r="H111" t="s">
        <v>237</v>
      </c>
      <c r="I111" s="1">
        <v>230</v>
      </c>
      <c r="J111" s="1">
        <v>328</v>
      </c>
      <c r="K111">
        <v>858</v>
      </c>
      <c r="L111">
        <v>781</v>
      </c>
      <c r="M111">
        <v>598</v>
      </c>
      <c r="N111">
        <v>1379</v>
      </c>
      <c r="O111">
        <v>53</v>
      </c>
    </row>
    <row r="112" spans="1:15" ht="15.75" thickBot="1" x14ac:dyDescent="0.3">
      <c r="A112" s="7" t="s">
        <v>222</v>
      </c>
      <c r="B112" s="12">
        <v>29915</v>
      </c>
      <c r="D112" s="43" t="s">
        <v>44</v>
      </c>
      <c r="E112">
        <f t="shared" si="1"/>
        <v>25189</v>
      </c>
      <c r="G112" t="s">
        <v>109</v>
      </c>
      <c r="H112" t="s">
        <v>57</v>
      </c>
      <c r="I112" s="1">
        <v>190</v>
      </c>
      <c r="J112" s="1">
        <v>369</v>
      </c>
      <c r="K112">
        <v>1296</v>
      </c>
      <c r="L112">
        <v>733</v>
      </c>
      <c r="M112">
        <v>645</v>
      </c>
      <c r="N112">
        <v>1378</v>
      </c>
      <c r="O112">
        <v>43</v>
      </c>
    </row>
    <row r="113" spans="1:15" ht="15.75" thickBot="1" x14ac:dyDescent="0.3">
      <c r="A113" s="7" t="s">
        <v>45</v>
      </c>
      <c r="B113" s="12">
        <v>26500</v>
      </c>
      <c r="D113" s="43" t="s">
        <v>68</v>
      </c>
      <c r="E113">
        <f t="shared" si="1"/>
        <v>25352</v>
      </c>
      <c r="G113" t="s">
        <v>255</v>
      </c>
      <c r="H113" t="s">
        <v>228</v>
      </c>
      <c r="I113" s="1">
        <v>196</v>
      </c>
      <c r="J113" s="1">
        <v>333</v>
      </c>
      <c r="K113">
        <v>1110</v>
      </c>
      <c r="L113">
        <v>760</v>
      </c>
      <c r="M113">
        <v>617</v>
      </c>
      <c r="N113">
        <v>1377</v>
      </c>
      <c r="O113">
        <v>54</v>
      </c>
    </row>
    <row r="114" spans="1:15" ht="15.75" thickBot="1" x14ac:dyDescent="0.3">
      <c r="A114" s="7" t="s">
        <v>217</v>
      </c>
      <c r="B114" s="12">
        <v>23549</v>
      </c>
      <c r="D114" s="43" t="s">
        <v>70</v>
      </c>
      <c r="E114">
        <f t="shared" si="1"/>
        <v>24295</v>
      </c>
      <c r="G114" t="s">
        <v>110</v>
      </c>
      <c r="H114" t="s">
        <v>137</v>
      </c>
      <c r="I114" s="1">
        <v>206</v>
      </c>
      <c r="J114" s="1">
        <v>434</v>
      </c>
      <c r="K114">
        <v>1047</v>
      </c>
      <c r="L114">
        <v>679</v>
      </c>
      <c r="M114">
        <v>698</v>
      </c>
      <c r="N114">
        <v>1377</v>
      </c>
      <c r="O114">
        <v>46</v>
      </c>
    </row>
    <row r="115" spans="1:15" ht="15.75" thickBot="1" x14ac:dyDescent="0.3">
      <c r="A115" s="7" t="s">
        <v>140</v>
      </c>
      <c r="B115" s="12">
        <v>25158</v>
      </c>
      <c r="D115" s="43" t="s">
        <v>69</v>
      </c>
      <c r="E115">
        <f t="shared" si="1"/>
        <v>24797</v>
      </c>
      <c r="G115" t="s">
        <v>257</v>
      </c>
      <c r="H115" t="s">
        <v>168</v>
      </c>
      <c r="I115" s="1">
        <v>201</v>
      </c>
      <c r="J115" s="1">
        <v>315</v>
      </c>
      <c r="K115">
        <v>1152</v>
      </c>
      <c r="L115">
        <v>764</v>
      </c>
      <c r="M115">
        <v>609</v>
      </c>
      <c r="N115">
        <v>1373</v>
      </c>
      <c r="O115">
        <v>50</v>
      </c>
    </row>
    <row r="116" spans="1:15" ht="15.75" thickBot="1" x14ac:dyDescent="0.3">
      <c r="A116" s="7" t="s">
        <v>200</v>
      </c>
      <c r="B116" s="12">
        <v>21909</v>
      </c>
      <c r="D116" s="43" t="s">
        <v>28</v>
      </c>
      <c r="E116">
        <f t="shared" si="1"/>
        <v>27723</v>
      </c>
      <c r="G116" t="s">
        <v>106</v>
      </c>
      <c r="H116" t="s">
        <v>194</v>
      </c>
      <c r="I116" s="1">
        <v>194</v>
      </c>
      <c r="J116" s="1">
        <v>361</v>
      </c>
      <c r="K116">
        <v>1134</v>
      </c>
      <c r="L116">
        <v>703</v>
      </c>
      <c r="M116">
        <v>668</v>
      </c>
      <c r="N116">
        <v>1371</v>
      </c>
      <c r="O116">
        <v>53</v>
      </c>
    </row>
    <row r="117" spans="1:15" ht="15.75" thickBot="1" x14ac:dyDescent="0.3">
      <c r="A117" s="7" t="s">
        <v>154</v>
      </c>
      <c r="B117" s="12">
        <v>26277</v>
      </c>
      <c r="D117" s="43" t="s">
        <v>29</v>
      </c>
      <c r="E117">
        <f t="shared" si="1"/>
        <v>24123</v>
      </c>
      <c r="G117" t="s">
        <v>110</v>
      </c>
      <c r="H117" t="s">
        <v>140</v>
      </c>
      <c r="I117" s="1">
        <v>207</v>
      </c>
      <c r="J117" s="1">
        <v>341</v>
      </c>
      <c r="K117">
        <v>1197</v>
      </c>
      <c r="L117">
        <v>771</v>
      </c>
      <c r="M117">
        <v>598</v>
      </c>
      <c r="N117">
        <v>1369</v>
      </c>
      <c r="O117">
        <v>48</v>
      </c>
    </row>
    <row r="118" spans="1:15" ht="15.75" thickBot="1" x14ac:dyDescent="0.3">
      <c r="A118" s="7" t="s">
        <v>146</v>
      </c>
      <c r="B118" s="12">
        <v>21366</v>
      </c>
      <c r="D118" s="43" t="s">
        <v>204</v>
      </c>
      <c r="E118">
        <f t="shared" si="1"/>
        <v>23808</v>
      </c>
      <c r="G118" t="s">
        <v>111</v>
      </c>
      <c r="H118" t="s">
        <v>127</v>
      </c>
      <c r="I118" s="1">
        <v>201</v>
      </c>
      <c r="J118" s="1">
        <v>327</v>
      </c>
      <c r="K118">
        <v>888</v>
      </c>
      <c r="L118">
        <v>766</v>
      </c>
      <c r="M118">
        <v>603</v>
      </c>
      <c r="N118">
        <v>1369</v>
      </c>
      <c r="O118">
        <v>74</v>
      </c>
    </row>
    <row r="119" spans="1:15" ht="15.75" thickBot="1" x14ac:dyDescent="0.3">
      <c r="A119" s="7" t="s">
        <v>68</v>
      </c>
      <c r="B119" s="12">
        <v>25352</v>
      </c>
      <c r="D119" s="43" t="s">
        <v>201</v>
      </c>
      <c r="E119">
        <f t="shared" si="1"/>
        <v>27504</v>
      </c>
      <c r="G119" t="s">
        <v>256</v>
      </c>
      <c r="H119" t="s">
        <v>244</v>
      </c>
      <c r="I119" s="1">
        <v>161</v>
      </c>
      <c r="J119" s="1">
        <v>343</v>
      </c>
      <c r="K119">
        <v>1263</v>
      </c>
      <c r="L119">
        <v>771</v>
      </c>
      <c r="M119">
        <v>597</v>
      </c>
      <c r="N119">
        <v>1368</v>
      </c>
      <c r="O119">
        <v>40</v>
      </c>
    </row>
    <row r="120" spans="1:15" ht="15.75" thickBot="1" x14ac:dyDescent="0.3">
      <c r="A120" s="23" t="s">
        <v>243</v>
      </c>
      <c r="B120" s="25">
        <v>24739</v>
      </c>
      <c r="D120" s="43" t="s">
        <v>66</v>
      </c>
      <c r="E120">
        <f t="shared" si="1"/>
        <v>28167</v>
      </c>
      <c r="G120" t="s">
        <v>109</v>
      </c>
      <c r="H120" t="s">
        <v>54</v>
      </c>
      <c r="I120" s="1">
        <v>209</v>
      </c>
      <c r="J120" s="1">
        <v>306</v>
      </c>
      <c r="K120">
        <v>1047</v>
      </c>
      <c r="L120">
        <v>765</v>
      </c>
      <c r="M120">
        <v>599</v>
      </c>
      <c r="N120">
        <v>1364</v>
      </c>
      <c r="O120">
        <v>67</v>
      </c>
    </row>
    <row r="121" spans="1:15" ht="15.75" thickBot="1" x14ac:dyDescent="0.3">
      <c r="A121" s="47" t="s">
        <v>151</v>
      </c>
      <c r="B121" s="26">
        <v>27913</v>
      </c>
      <c r="D121" s="43" t="s">
        <v>202</v>
      </c>
      <c r="E121">
        <f t="shared" si="1"/>
        <v>27247</v>
      </c>
      <c r="G121" t="s">
        <v>112</v>
      </c>
      <c r="H121" t="s">
        <v>218</v>
      </c>
      <c r="I121" s="1">
        <v>143</v>
      </c>
      <c r="J121" s="1">
        <v>345</v>
      </c>
      <c r="K121">
        <v>969</v>
      </c>
      <c r="L121">
        <v>731</v>
      </c>
      <c r="M121">
        <v>633</v>
      </c>
      <c r="N121">
        <v>1364</v>
      </c>
      <c r="O121">
        <v>41</v>
      </c>
    </row>
    <row r="122" spans="1:15" ht="15.75" thickBot="1" x14ac:dyDescent="0.3">
      <c r="A122" s="7" t="s">
        <v>236</v>
      </c>
      <c r="B122" s="12">
        <v>27895</v>
      </c>
      <c r="D122" s="43" t="s">
        <v>178</v>
      </c>
      <c r="E122">
        <f t="shared" si="1"/>
        <v>27268</v>
      </c>
      <c r="G122" t="s">
        <v>105</v>
      </c>
      <c r="H122" t="s">
        <v>164</v>
      </c>
      <c r="I122" s="1">
        <v>191</v>
      </c>
      <c r="J122" s="1">
        <v>360</v>
      </c>
      <c r="K122">
        <v>825</v>
      </c>
      <c r="L122">
        <v>698</v>
      </c>
      <c r="M122">
        <v>665</v>
      </c>
      <c r="N122">
        <v>1363</v>
      </c>
      <c r="O122">
        <v>51</v>
      </c>
    </row>
    <row r="123" spans="1:15" ht="15.75" thickBot="1" x14ac:dyDescent="0.3">
      <c r="A123" s="7" t="s">
        <v>40</v>
      </c>
      <c r="B123" s="12">
        <v>23883</v>
      </c>
      <c r="D123" s="43" t="s">
        <v>181</v>
      </c>
      <c r="E123">
        <f t="shared" si="1"/>
        <v>23472</v>
      </c>
      <c r="G123" t="s">
        <v>254</v>
      </c>
      <c r="H123" t="s">
        <v>52</v>
      </c>
      <c r="I123" s="1">
        <v>200</v>
      </c>
      <c r="J123" s="1">
        <v>297</v>
      </c>
      <c r="K123">
        <v>921</v>
      </c>
      <c r="L123">
        <v>747</v>
      </c>
      <c r="M123">
        <v>615</v>
      </c>
      <c r="N123">
        <v>1362</v>
      </c>
      <c r="O123">
        <v>51</v>
      </c>
    </row>
    <row r="124" spans="1:15" ht="15.75" thickBot="1" x14ac:dyDescent="0.3">
      <c r="A124" s="7" t="s">
        <v>137</v>
      </c>
      <c r="B124" s="12">
        <v>28399</v>
      </c>
      <c r="D124" s="43" t="s">
        <v>43</v>
      </c>
      <c r="E124">
        <f t="shared" si="1"/>
        <v>27167</v>
      </c>
      <c r="G124" t="s">
        <v>110</v>
      </c>
      <c r="H124" t="s">
        <v>139</v>
      </c>
      <c r="I124" s="1">
        <v>194</v>
      </c>
      <c r="J124" s="1">
        <v>323</v>
      </c>
      <c r="K124">
        <v>1029</v>
      </c>
      <c r="L124">
        <v>614</v>
      </c>
      <c r="M124">
        <v>747</v>
      </c>
      <c r="N124">
        <v>1361</v>
      </c>
      <c r="O124">
        <v>51</v>
      </c>
    </row>
    <row r="125" spans="1:15" ht="15.75" thickBot="1" x14ac:dyDescent="0.3">
      <c r="A125" s="7" t="s">
        <v>70</v>
      </c>
      <c r="B125" s="12">
        <v>24295</v>
      </c>
      <c r="D125" s="43" t="s">
        <v>179</v>
      </c>
      <c r="E125">
        <f t="shared" si="1"/>
        <v>25959</v>
      </c>
      <c r="G125" t="s">
        <v>103</v>
      </c>
      <c r="H125" t="s">
        <v>184</v>
      </c>
      <c r="I125" s="1">
        <v>236</v>
      </c>
      <c r="J125" s="1">
        <v>366</v>
      </c>
      <c r="K125">
        <v>951</v>
      </c>
      <c r="L125">
        <v>651</v>
      </c>
      <c r="M125">
        <v>705</v>
      </c>
      <c r="N125">
        <v>1356</v>
      </c>
      <c r="O125">
        <v>61</v>
      </c>
    </row>
    <row r="126" spans="1:15" ht="15.75" thickBot="1" x14ac:dyDescent="0.3">
      <c r="A126" s="7" t="s">
        <v>155</v>
      </c>
      <c r="B126" s="12">
        <v>25234</v>
      </c>
      <c r="D126" s="43" t="s">
        <v>91</v>
      </c>
      <c r="E126">
        <f t="shared" si="1"/>
        <v>25151</v>
      </c>
      <c r="G126" t="s">
        <v>110</v>
      </c>
      <c r="H126" t="s">
        <v>136</v>
      </c>
      <c r="I126" s="1">
        <v>246</v>
      </c>
      <c r="J126" s="1">
        <v>408</v>
      </c>
      <c r="K126">
        <v>1161</v>
      </c>
      <c r="L126">
        <v>705</v>
      </c>
      <c r="M126">
        <v>649</v>
      </c>
      <c r="N126">
        <v>1354</v>
      </c>
      <c r="O126">
        <v>45</v>
      </c>
    </row>
    <row r="127" spans="1:15" ht="15.75" thickBot="1" x14ac:dyDescent="0.3">
      <c r="A127" s="7" t="s">
        <v>62</v>
      </c>
      <c r="B127" s="12">
        <v>26963</v>
      </c>
      <c r="D127" s="43" t="s">
        <v>174</v>
      </c>
      <c r="E127">
        <f t="shared" si="1"/>
        <v>29105</v>
      </c>
      <c r="G127" t="s">
        <v>111</v>
      </c>
      <c r="H127" t="s">
        <v>95</v>
      </c>
      <c r="I127" s="1">
        <v>230</v>
      </c>
      <c r="J127" s="1">
        <v>357</v>
      </c>
      <c r="K127">
        <v>1002</v>
      </c>
      <c r="L127">
        <v>715</v>
      </c>
      <c r="M127">
        <v>636</v>
      </c>
      <c r="N127">
        <v>1351</v>
      </c>
      <c r="O127">
        <v>59</v>
      </c>
    </row>
    <row r="128" spans="1:15" ht="15.75" thickBot="1" x14ac:dyDescent="0.3">
      <c r="A128" s="7" t="s">
        <v>35</v>
      </c>
      <c r="B128" s="12">
        <v>28911</v>
      </c>
      <c r="D128" s="43" t="s">
        <v>175</v>
      </c>
      <c r="E128">
        <f t="shared" si="1"/>
        <v>28436</v>
      </c>
      <c r="G128" t="s">
        <v>256</v>
      </c>
      <c r="H128" t="s">
        <v>247</v>
      </c>
      <c r="I128" s="1">
        <v>138</v>
      </c>
      <c r="J128" s="1">
        <v>218</v>
      </c>
      <c r="K128">
        <v>981</v>
      </c>
      <c r="L128">
        <v>763</v>
      </c>
      <c r="M128">
        <v>585</v>
      </c>
      <c r="N128">
        <v>1348</v>
      </c>
      <c r="O128">
        <v>39</v>
      </c>
    </row>
    <row r="129" spans="1:15" ht="15.75" thickBot="1" x14ac:dyDescent="0.3">
      <c r="A129" s="7" t="s">
        <v>52</v>
      </c>
      <c r="B129" s="12">
        <v>24120</v>
      </c>
      <c r="D129" s="43" t="s">
        <v>38</v>
      </c>
      <c r="E129">
        <f t="shared" si="1"/>
        <v>22173</v>
      </c>
      <c r="G129" t="s">
        <v>110</v>
      </c>
      <c r="H129" t="s">
        <v>88</v>
      </c>
      <c r="I129" s="1">
        <v>133</v>
      </c>
      <c r="J129" s="1">
        <v>251</v>
      </c>
      <c r="K129">
        <v>1044</v>
      </c>
      <c r="L129">
        <v>751</v>
      </c>
      <c r="M129">
        <v>595</v>
      </c>
      <c r="N129">
        <v>1346</v>
      </c>
      <c r="O129">
        <v>40</v>
      </c>
    </row>
    <row r="130" spans="1:15" ht="15.75" thickBot="1" x14ac:dyDescent="0.3">
      <c r="A130" s="7" t="s">
        <v>225</v>
      </c>
      <c r="B130" s="12">
        <v>27011</v>
      </c>
      <c r="D130" s="43" t="s">
        <v>176</v>
      </c>
      <c r="E130">
        <f t="shared" si="1"/>
        <v>28114</v>
      </c>
      <c r="G130" t="s">
        <v>255</v>
      </c>
      <c r="H130" t="s">
        <v>227</v>
      </c>
      <c r="I130" s="1">
        <v>214</v>
      </c>
      <c r="J130" s="1">
        <v>372</v>
      </c>
      <c r="K130">
        <v>972</v>
      </c>
      <c r="L130">
        <v>712</v>
      </c>
      <c r="M130">
        <v>630</v>
      </c>
      <c r="N130">
        <v>1342</v>
      </c>
      <c r="O130">
        <v>34</v>
      </c>
    </row>
    <row r="131" spans="1:15" ht="15.75" thickBot="1" x14ac:dyDescent="0.3">
      <c r="A131" s="7" t="s">
        <v>246</v>
      </c>
      <c r="B131" s="12">
        <v>20392</v>
      </c>
      <c r="D131" s="43" t="s">
        <v>177</v>
      </c>
      <c r="E131">
        <f t="shared" si="1"/>
        <v>27746</v>
      </c>
      <c r="G131" t="s">
        <v>103</v>
      </c>
      <c r="H131" t="s">
        <v>37</v>
      </c>
      <c r="I131" s="1">
        <v>217</v>
      </c>
      <c r="J131" s="1">
        <v>357</v>
      </c>
      <c r="K131">
        <v>825</v>
      </c>
      <c r="L131">
        <v>733</v>
      </c>
      <c r="M131">
        <v>607</v>
      </c>
      <c r="N131">
        <v>1340</v>
      </c>
      <c r="O131">
        <v>64</v>
      </c>
    </row>
    <row r="132" spans="1:15" ht="15.75" thickBot="1" x14ac:dyDescent="0.3">
      <c r="A132" s="7" t="s">
        <v>33</v>
      </c>
      <c r="B132" s="12">
        <v>26133</v>
      </c>
      <c r="D132" s="43" t="s">
        <v>182</v>
      </c>
      <c r="E132">
        <f t="shared" si="1"/>
        <v>22666</v>
      </c>
      <c r="G132" t="s">
        <v>112</v>
      </c>
      <c r="H132" t="s">
        <v>212</v>
      </c>
      <c r="I132" s="1">
        <v>249</v>
      </c>
      <c r="J132" s="1">
        <v>361</v>
      </c>
      <c r="K132">
        <v>951</v>
      </c>
      <c r="L132">
        <v>707</v>
      </c>
      <c r="M132">
        <v>629</v>
      </c>
      <c r="N132">
        <v>1336</v>
      </c>
      <c r="O132">
        <v>25</v>
      </c>
    </row>
    <row r="133" spans="1:15" ht="15.75" thickBot="1" x14ac:dyDescent="0.3">
      <c r="A133" s="7" t="s">
        <v>221</v>
      </c>
      <c r="B133" s="12">
        <v>30093</v>
      </c>
      <c r="D133" s="43" t="s">
        <v>180</v>
      </c>
      <c r="E133">
        <f t="shared" si="1"/>
        <v>24420</v>
      </c>
      <c r="G133" t="s">
        <v>112</v>
      </c>
      <c r="H133" t="s">
        <v>220</v>
      </c>
      <c r="I133" s="1">
        <v>138</v>
      </c>
      <c r="J133" s="1">
        <v>316</v>
      </c>
      <c r="K133">
        <v>867</v>
      </c>
      <c r="L133">
        <v>708</v>
      </c>
      <c r="M133">
        <v>627</v>
      </c>
      <c r="N133">
        <v>1335</v>
      </c>
      <c r="O133">
        <v>31</v>
      </c>
    </row>
    <row r="134" spans="1:15" ht="15.75" thickBot="1" x14ac:dyDescent="0.3">
      <c r="A134" s="7" t="s">
        <v>213</v>
      </c>
      <c r="B134" s="12">
        <v>25493</v>
      </c>
      <c r="D134" s="43" t="s">
        <v>50</v>
      </c>
      <c r="E134">
        <f t="shared" si="1"/>
        <v>25614</v>
      </c>
      <c r="G134" t="s">
        <v>111</v>
      </c>
      <c r="H134" t="s">
        <v>130</v>
      </c>
      <c r="I134" s="1">
        <v>174</v>
      </c>
      <c r="J134" s="1">
        <v>318</v>
      </c>
      <c r="K134">
        <v>1371</v>
      </c>
      <c r="L134">
        <v>731</v>
      </c>
      <c r="M134">
        <v>600</v>
      </c>
      <c r="N134">
        <v>1331</v>
      </c>
      <c r="O134">
        <v>36</v>
      </c>
    </row>
    <row r="135" spans="1:15" ht="15.75" thickBot="1" x14ac:dyDescent="0.3">
      <c r="A135" s="7" t="s">
        <v>123</v>
      </c>
      <c r="B135" s="12">
        <v>22481</v>
      </c>
      <c r="D135" s="43" t="s">
        <v>32</v>
      </c>
      <c r="E135">
        <f t="shared" ref="E135:E198" si="2">VLOOKUP(D135,$A$1:$B$211,2, FALSE)</f>
        <v>25128</v>
      </c>
      <c r="G135" t="s">
        <v>109</v>
      </c>
      <c r="H135" t="s">
        <v>58</v>
      </c>
      <c r="I135" s="1">
        <v>158</v>
      </c>
      <c r="J135" s="1">
        <v>284</v>
      </c>
      <c r="K135">
        <v>1215</v>
      </c>
      <c r="L135">
        <v>711</v>
      </c>
      <c r="M135">
        <v>620</v>
      </c>
      <c r="N135">
        <v>1331</v>
      </c>
      <c r="O135">
        <v>37</v>
      </c>
    </row>
    <row r="136" spans="1:15" ht="15.75" thickBot="1" x14ac:dyDescent="0.3">
      <c r="A136" s="47" t="s">
        <v>177</v>
      </c>
      <c r="B136" s="26">
        <v>27746</v>
      </c>
      <c r="D136" s="43" t="s">
        <v>87</v>
      </c>
      <c r="E136">
        <f t="shared" si="2"/>
        <v>28313</v>
      </c>
      <c r="G136" t="s">
        <v>108</v>
      </c>
      <c r="H136" t="s">
        <v>119</v>
      </c>
      <c r="I136" s="1">
        <v>211</v>
      </c>
      <c r="J136" s="1">
        <v>274</v>
      </c>
      <c r="K136">
        <v>1134</v>
      </c>
      <c r="L136">
        <v>764</v>
      </c>
      <c r="M136">
        <v>567</v>
      </c>
      <c r="N136">
        <v>1331</v>
      </c>
      <c r="O136">
        <v>65</v>
      </c>
    </row>
    <row r="137" spans="1:15" ht="15.75" thickBot="1" x14ac:dyDescent="0.3">
      <c r="A137" s="7" t="s">
        <v>69</v>
      </c>
      <c r="B137" s="12">
        <v>24797</v>
      </c>
      <c r="D137" s="43" t="s">
        <v>173</v>
      </c>
      <c r="E137">
        <f t="shared" si="2"/>
        <v>28279</v>
      </c>
      <c r="G137" t="s">
        <v>110</v>
      </c>
      <c r="H137" t="s">
        <v>141</v>
      </c>
      <c r="I137" s="1">
        <v>180</v>
      </c>
      <c r="J137" s="1">
        <v>305</v>
      </c>
      <c r="K137">
        <v>864</v>
      </c>
      <c r="L137">
        <v>776</v>
      </c>
      <c r="M137">
        <v>555</v>
      </c>
      <c r="N137">
        <v>1331</v>
      </c>
      <c r="O137">
        <v>64</v>
      </c>
    </row>
    <row r="138" spans="1:15" ht="15.75" thickBot="1" x14ac:dyDescent="0.3">
      <c r="A138" s="7" t="s">
        <v>28</v>
      </c>
      <c r="B138" s="12">
        <v>27723</v>
      </c>
      <c r="D138" s="43" t="s">
        <v>46</v>
      </c>
      <c r="E138">
        <f t="shared" si="2"/>
        <v>27770</v>
      </c>
      <c r="G138" t="s">
        <v>102</v>
      </c>
      <c r="H138" t="s">
        <v>206</v>
      </c>
      <c r="I138" s="1">
        <v>167</v>
      </c>
      <c r="J138" s="1">
        <v>288</v>
      </c>
      <c r="K138">
        <v>972</v>
      </c>
      <c r="L138">
        <v>811</v>
      </c>
      <c r="M138">
        <v>519</v>
      </c>
      <c r="N138">
        <v>1330</v>
      </c>
      <c r="O138">
        <v>45</v>
      </c>
    </row>
    <row r="139" spans="1:15" ht="15.75" thickBot="1" x14ac:dyDescent="0.3">
      <c r="A139" s="7" t="s">
        <v>61</v>
      </c>
      <c r="B139" s="12">
        <v>24952</v>
      </c>
      <c r="D139" s="43" t="s">
        <v>56</v>
      </c>
      <c r="E139">
        <f t="shared" si="2"/>
        <v>22749</v>
      </c>
      <c r="G139" t="s">
        <v>112</v>
      </c>
      <c r="H139" t="s">
        <v>216</v>
      </c>
      <c r="I139" s="1">
        <v>193</v>
      </c>
      <c r="J139" s="1">
        <v>277</v>
      </c>
      <c r="K139">
        <v>1011</v>
      </c>
      <c r="L139">
        <v>671</v>
      </c>
      <c r="M139">
        <v>656</v>
      </c>
      <c r="N139">
        <v>1327</v>
      </c>
      <c r="O139">
        <v>59</v>
      </c>
    </row>
    <row r="140" spans="1:15" ht="15.75" thickBot="1" x14ac:dyDescent="0.3">
      <c r="A140" s="7" t="s">
        <v>98</v>
      </c>
      <c r="B140" s="12">
        <v>26033</v>
      </c>
      <c r="D140" s="43" t="s">
        <v>48</v>
      </c>
      <c r="E140">
        <f t="shared" si="2"/>
        <v>21968</v>
      </c>
      <c r="G140" t="s">
        <v>105</v>
      </c>
      <c r="H140" t="s">
        <v>42</v>
      </c>
      <c r="I140" s="1">
        <v>220</v>
      </c>
      <c r="J140" s="1">
        <v>333</v>
      </c>
      <c r="K140">
        <v>1218</v>
      </c>
      <c r="L140">
        <v>727</v>
      </c>
      <c r="M140">
        <v>599</v>
      </c>
      <c r="N140">
        <v>1326</v>
      </c>
      <c r="O140">
        <v>59</v>
      </c>
    </row>
    <row r="141" spans="1:15" ht="15.75" thickBot="1" x14ac:dyDescent="0.3">
      <c r="A141" s="7" t="s">
        <v>148</v>
      </c>
      <c r="B141" s="12">
        <v>25833</v>
      </c>
      <c r="D141" s="43" t="s">
        <v>170</v>
      </c>
      <c r="E141">
        <f t="shared" si="2"/>
        <v>26119</v>
      </c>
      <c r="G141" t="s">
        <v>109</v>
      </c>
      <c r="H141" t="s">
        <v>86</v>
      </c>
      <c r="I141" s="1">
        <v>183</v>
      </c>
      <c r="J141" s="1">
        <v>338</v>
      </c>
      <c r="K141">
        <v>1014</v>
      </c>
      <c r="L141">
        <v>713</v>
      </c>
      <c r="M141">
        <v>610</v>
      </c>
      <c r="N141">
        <v>1323</v>
      </c>
      <c r="O141">
        <v>37</v>
      </c>
    </row>
    <row r="142" spans="1:15" ht="15.75" thickBot="1" x14ac:dyDescent="0.3">
      <c r="A142" s="7" t="s">
        <v>159</v>
      </c>
      <c r="B142" s="12">
        <v>19806</v>
      </c>
      <c r="D142" s="43" t="s">
        <v>30</v>
      </c>
      <c r="E142">
        <f t="shared" si="2"/>
        <v>29387</v>
      </c>
      <c r="G142" t="s">
        <v>106</v>
      </c>
      <c r="H142" t="s">
        <v>195</v>
      </c>
      <c r="I142" s="1">
        <v>199</v>
      </c>
      <c r="J142" s="1">
        <v>311</v>
      </c>
      <c r="K142">
        <v>999</v>
      </c>
      <c r="L142">
        <v>682</v>
      </c>
      <c r="M142">
        <v>638</v>
      </c>
      <c r="N142">
        <v>1320</v>
      </c>
      <c r="O142">
        <v>54</v>
      </c>
    </row>
    <row r="143" spans="1:15" ht="15.75" thickBot="1" x14ac:dyDescent="0.3">
      <c r="A143" s="7" t="s">
        <v>234</v>
      </c>
      <c r="B143" s="12">
        <v>28622</v>
      </c>
      <c r="D143" s="43" t="s">
        <v>172</v>
      </c>
      <c r="E143">
        <f t="shared" si="2"/>
        <v>28153</v>
      </c>
      <c r="G143" t="s">
        <v>107</v>
      </c>
      <c r="H143" t="s">
        <v>177</v>
      </c>
      <c r="I143" s="1">
        <v>186</v>
      </c>
      <c r="J143" s="1">
        <v>383</v>
      </c>
      <c r="K143">
        <v>1098</v>
      </c>
      <c r="L143">
        <v>605</v>
      </c>
      <c r="M143">
        <v>713</v>
      </c>
      <c r="N143">
        <v>1318</v>
      </c>
      <c r="O143">
        <v>63</v>
      </c>
    </row>
    <row r="144" spans="1:15" ht="15.75" thickBot="1" x14ac:dyDescent="0.3">
      <c r="A144" s="7" t="s">
        <v>79</v>
      </c>
      <c r="B144" s="12">
        <v>24978</v>
      </c>
      <c r="D144" s="43" t="s">
        <v>169</v>
      </c>
      <c r="E144">
        <f t="shared" si="2"/>
        <v>25437</v>
      </c>
      <c r="G144" t="s">
        <v>102</v>
      </c>
      <c r="H144" t="s">
        <v>205</v>
      </c>
      <c r="I144" s="1">
        <v>156</v>
      </c>
      <c r="J144" s="1">
        <v>280</v>
      </c>
      <c r="K144">
        <v>1092</v>
      </c>
      <c r="L144">
        <v>687</v>
      </c>
      <c r="M144">
        <v>631</v>
      </c>
      <c r="N144">
        <v>1318</v>
      </c>
      <c r="O144">
        <v>55</v>
      </c>
    </row>
    <row r="145" spans="1:15" ht="15.75" thickBot="1" x14ac:dyDescent="0.3">
      <c r="A145" s="7" t="s">
        <v>143</v>
      </c>
      <c r="B145" s="12">
        <v>22042</v>
      </c>
      <c r="D145" s="43" t="s">
        <v>171</v>
      </c>
      <c r="E145">
        <f t="shared" si="2"/>
        <v>27499</v>
      </c>
      <c r="G145" t="s">
        <v>108</v>
      </c>
      <c r="H145" t="s">
        <v>62</v>
      </c>
      <c r="I145" s="1">
        <v>236</v>
      </c>
      <c r="J145" s="1">
        <v>326</v>
      </c>
      <c r="K145">
        <v>819</v>
      </c>
      <c r="L145">
        <v>744</v>
      </c>
      <c r="M145">
        <v>567</v>
      </c>
      <c r="N145">
        <v>1311</v>
      </c>
      <c r="O145">
        <v>63</v>
      </c>
    </row>
    <row r="146" spans="1:15" ht="15.75" thickBot="1" x14ac:dyDescent="0.3">
      <c r="A146" s="7" t="s">
        <v>37</v>
      </c>
      <c r="B146" s="12">
        <v>27013</v>
      </c>
      <c r="D146" s="43" t="s">
        <v>22</v>
      </c>
      <c r="E146">
        <f t="shared" si="2"/>
        <v>22962</v>
      </c>
      <c r="G146" t="s">
        <v>254</v>
      </c>
      <c r="H146" t="s">
        <v>36</v>
      </c>
      <c r="I146" s="1">
        <v>181</v>
      </c>
      <c r="J146" s="1">
        <v>369</v>
      </c>
      <c r="K146">
        <v>1278</v>
      </c>
      <c r="L146">
        <v>705</v>
      </c>
      <c r="M146">
        <v>604</v>
      </c>
      <c r="N146">
        <v>1309</v>
      </c>
      <c r="O146">
        <v>59</v>
      </c>
    </row>
    <row r="147" spans="1:15" ht="15.75" thickBot="1" x14ac:dyDescent="0.3">
      <c r="A147" s="7" t="s">
        <v>153</v>
      </c>
      <c r="B147" s="12">
        <v>26292</v>
      </c>
      <c r="D147" s="43" t="s">
        <v>168</v>
      </c>
      <c r="E147">
        <f t="shared" si="2"/>
        <v>25015</v>
      </c>
      <c r="G147" t="s">
        <v>110</v>
      </c>
      <c r="H147" t="s">
        <v>138</v>
      </c>
      <c r="I147" s="1">
        <v>201</v>
      </c>
      <c r="J147" s="1">
        <v>355</v>
      </c>
      <c r="K147">
        <v>1575</v>
      </c>
      <c r="L147">
        <v>778</v>
      </c>
      <c r="M147">
        <v>527</v>
      </c>
      <c r="N147">
        <v>1305</v>
      </c>
      <c r="O147">
        <v>62</v>
      </c>
    </row>
    <row r="148" spans="1:15" ht="15.75" thickBot="1" x14ac:dyDescent="0.3">
      <c r="A148" s="7" t="s">
        <v>29</v>
      </c>
      <c r="B148" s="12">
        <v>24123</v>
      </c>
      <c r="D148" s="43" t="s">
        <v>47</v>
      </c>
      <c r="E148">
        <f t="shared" si="2"/>
        <v>23421</v>
      </c>
      <c r="G148" t="s">
        <v>108</v>
      </c>
      <c r="H148" t="s">
        <v>121</v>
      </c>
      <c r="I148" s="1">
        <v>200</v>
      </c>
      <c r="J148" s="1">
        <v>370</v>
      </c>
      <c r="K148">
        <v>1134</v>
      </c>
      <c r="L148">
        <v>749</v>
      </c>
      <c r="M148">
        <v>556</v>
      </c>
      <c r="N148">
        <v>1305</v>
      </c>
      <c r="O148">
        <v>36</v>
      </c>
    </row>
    <row r="149" spans="1:15" ht="15.75" thickBot="1" x14ac:dyDescent="0.3">
      <c r="A149" s="7" t="s">
        <v>162</v>
      </c>
      <c r="B149" s="12">
        <v>27476</v>
      </c>
      <c r="D149" s="43" t="s">
        <v>74</v>
      </c>
      <c r="E149">
        <f t="shared" si="2"/>
        <v>28802</v>
      </c>
      <c r="G149" t="s">
        <v>257</v>
      </c>
      <c r="H149" t="s">
        <v>172</v>
      </c>
      <c r="I149" s="1">
        <v>223</v>
      </c>
      <c r="J149" s="1">
        <v>398</v>
      </c>
      <c r="K149">
        <v>972</v>
      </c>
      <c r="L149">
        <v>679</v>
      </c>
      <c r="M149">
        <v>626</v>
      </c>
      <c r="N149">
        <v>1305</v>
      </c>
      <c r="O149">
        <v>47</v>
      </c>
    </row>
    <row r="150" spans="1:15" ht="15.75" thickBot="1" x14ac:dyDescent="0.3">
      <c r="A150" s="7" t="s">
        <v>73</v>
      </c>
      <c r="B150" s="12">
        <v>24061</v>
      </c>
      <c r="D150" s="43" t="s">
        <v>75</v>
      </c>
      <c r="E150">
        <f t="shared" si="2"/>
        <v>25883</v>
      </c>
      <c r="G150" t="s">
        <v>256</v>
      </c>
      <c r="H150" t="s">
        <v>236</v>
      </c>
      <c r="I150" s="1">
        <v>206</v>
      </c>
      <c r="J150" s="1">
        <v>359</v>
      </c>
      <c r="K150">
        <v>771</v>
      </c>
      <c r="L150">
        <v>618</v>
      </c>
      <c r="M150">
        <v>686</v>
      </c>
      <c r="N150">
        <v>1304</v>
      </c>
      <c r="O150">
        <v>69</v>
      </c>
    </row>
    <row r="151" spans="1:15" ht="15.75" thickBot="1" x14ac:dyDescent="0.3">
      <c r="A151" s="47" t="s">
        <v>237</v>
      </c>
      <c r="B151" s="26">
        <v>26504</v>
      </c>
      <c r="D151" s="43" t="s">
        <v>76</v>
      </c>
      <c r="E151">
        <f t="shared" si="2"/>
        <v>27030</v>
      </c>
      <c r="G151" t="s">
        <v>105</v>
      </c>
      <c r="H151" t="s">
        <v>78</v>
      </c>
      <c r="I151" s="1">
        <v>188</v>
      </c>
      <c r="J151" s="1">
        <v>331</v>
      </c>
      <c r="K151">
        <v>1017</v>
      </c>
      <c r="L151">
        <v>693</v>
      </c>
      <c r="M151">
        <v>604</v>
      </c>
      <c r="N151">
        <v>1297</v>
      </c>
      <c r="O151">
        <v>42</v>
      </c>
    </row>
    <row r="152" spans="1:15" ht="15.75" thickBot="1" x14ac:dyDescent="0.3">
      <c r="A152" s="7" t="s">
        <v>141</v>
      </c>
      <c r="B152" s="12">
        <v>24127</v>
      </c>
      <c r="D152" s="43" t="s">
        <v>100</v>
      </c>
      <c r="E152">
        <f t="shared" si="2"/>
        <v>28037</v>
      </c>
      <c r="G152" t="s">
        <v>257</v>
      </c>
      <c r="H152" t="s">
        <v>74</v>
      </c>
      <c r="I152" s="1">
        <v>218</v>
      </c>
      <c r="J152" s="1">
        <v>401</v>
      </c>
      <c r="K152">
        <v>744</v>
      </c>
      <c r="L152">
        <v>711</v>
      </c>
      <c r="M152">
        <v>586</v>
      </c>
      <c r="N152">
        <v>1297</v>
      </c>
      <c r="O152">
        <v>62</v>
      </c>
    </row>
    <row r="153" spans="1:15" ht="15.75" thickBot="1" x14ac:dyDescent="0.3">
      <c r="A153" s="7" t="s">
        <v>228</v>
      </c>
      <c r="B153" s="12">
        <v>25707</v>
      </c>
      <c r="D153" s="43" t="s">
        <v>99</v>
      </c>
      <c r="E153">
        <f t="shared" si="2"/>
        <v>23788</v>
      </c>
      <c r="G153" t="s">
        <v>112</v>
      </c>
      <c r="H153" t="s">
        <v>219</v>
      </c>
      <c r="I153" s="1">
        <v>130</v>
      </c>
      <c r="J153" s="1">
        <v>285</v>
      </c>
      <c r="K153">
        <v>1404</v>
      </c>
      <c r="L153">
        <v>785</v>
      </c>
      <c r="M153">
        <v>503</v>
      </c>
      <c r="N153">
        <v>1288</v>
      </c>
      <c r="O153">
        <v>49</v>
      </c>
    </row>
    <row r="154" spans="1:15" ht="15.75" thickBot="1" x14ac:dyDescent="0.3">
      <c r="A154" s="7" t="s">
        <v>82</v>
      </c>
      <c r="B154" s="12">
        <v>22756</v>
      </c>
      <c r="D154" s="43" t="s">
        <v>150</v>
      </c>
      <c r="E154">
        <f t="shared" si="2"/>
        <v>28802</v>
      </c>
      <c r="G154" t="s">
        <v>107</v>
      </c>
      <c r="H154" t="s">
        <v>174</v>
      </c>
      <c r="I154" s="1">
        <v>211</v>
      </c>
      <c r="J154" s="1">
        <v>395</v>
      </c>
      <c r="K154">
        <v>1032</v>
      </c>
      <c r="L154">
        <v>709</v>
      </c>
      <c r="M154">
        <v>579</v>
      </c>
      <c r="N154">
        <v>1288</v>
      </c>
      <c r="O154">
        <v>55</v>
      </c>
    </row>
    <row r="155" spans="1:15" ht="15.75" thickBot="1" x14ac:dyDescent="0.3">
      <c r="A155" s="7" t="s">
        <v>232</v>
      </c>
      <c r="B155" s="12">
        <v>20440</v>
      </c>
      <c r="D155" s="43" t="s">
        <v>152</v>
      </c>
      <c r="E155">
        <f t="shared" si="2"/>
        <v>26834</v>
      </c>
      <c r="G155" t="s">
        <v>254</v>
      </c>
      <c r="H155" t="s">
        <v>152</v>
      </c>
      <c r="I155" s="1">
        <v>205</v>
      </c>
      <c r="J155" s="1">
        <v>389</v>
      </c>
      <c r="K155">
        <v>819</v>
      </c>
      <c r="L155">
        <v>671</v>
      </c>
      <c r="M155">
        <v>611</v>
      </c>
      <c r="N155">
        <v>1282</v>
      </c>
      <c r="O155">
        <v>56</v>
      </c>
    </row>
    <row r="156" spans="1:15" ht="15.75" thickBot="1" x14ac:dyDescent="0.3">
      <c r="A156" s="7" t="s">
        <v>239</v>
      </c>
      <c r="B156" s="12">
        <v>26062</v>
      </c>
      <c r="D156" s="43" t="s">
        <v>157</v>
      </c>
      <c r="E156">
        <f t="shared" si="2"/>
        <v>23627</v>
      </c>
      <c r="G156" t="s">
        <v>111</v>
      </c>
      <c r="H156" t="s">
        <v>39</v>
      </c>
      <c r="I156" s="1">
        <v>225</v>
      </c>
      <c r="J156" s="1">
        <v>340</v>
      </c>
      <c r="K156">
        <v>936</v>
      </c>
      <c r="L156">
        <v>646</v>
      </c>
      <c r="M156">
        <v>635</v>
      </c>
      <c r="N156">
        <v>1281</v>
      </c>
      <c r="O156">
        <v>61</v>
      </c>
    </row>
    <row r="157" spans="1:15" ht="15.75" thickBot="1" x14ac:dyDescent="0.3">
      <c r="A157" s="23" t="s">
        <v>26</v>
      </c>
      <c r="B157" s="25">
        <v>31173</v>
      </c>
      <c r="D157" s="43" t="s">
        <v>156</v>
      </c>
      <c r="E157">
        <f t="shared" si="2"/>
        <v>25043</v>
      </c>
      <c r="G157" t="s">
        <v>110</v>
      </c>
      <c r="H157" t="s">
        <v>92</v>
      </c>
      <c r="I157" s="1">
        <v>150</v>
      </c>
      <c r="J157" s="1">
        <v>251</v>
      </c>
      <c r="K157">
        <v>867</v>
      </c>
      <c r="L157">
        <v>703</v>
      </c>
      <c r="M157">
        <v>578</v>
      </c>
      <c r="N157">
        <v>1281</v>
      </c>
      <c r="O157">
        <v>55</v>
      </c>
    </row>
    <row r="158" spans="1:15" ht="15.75" thickBot="1" x14ac:dyDescent="0.3">
      <c r="A158" s="7" t="s">
        <v>241</v>
      </c>
      <c r="B158" s="12">
        <v>25627</v>
      </c>
      <c r="D158" s="43" t="s">
        <v>36</v>
      </c>
      <c r="E158">
        <f t="shared" si="2"/>
        <v>26894</v>
      </c>
      <c r="G158" t="s">
        <v>257</v>
      </c>
      <c r="H158" t="s">
        <v>22</v>
      </c>
      <c r="I158" s="1">
        <v>161</v>
      </c>
      <c r="J158" s="1">
        <v>340</v>
      </c>
      <c r="K158">
        <v>783</v>
      </c>
      <c r="L158">
        <v>641</v>
      </c>
      <c r="M158">
        <v>633</v>
      </c>
      <c r="N158">
        <v>1274</v>
      </c>
      <c r="O158">
        <v>65</v>
      </c>
    </row>
    <row r="159" spans="1:15" ht="15.75" thickBot="1" x14ac:dyDescent="0.3">
      <c r="A159" s="7" t="s">
        <v>230</v>
      </c>
      <c r="B159" s="12">
        <v>25223</v>
      </c>
      <c r="D159" s="43" t="s">
        <v>97</v>
      </c>
      <c r="E159">
        <f t="shared" si="2"/>
        <v>28160</v>
      </c>
      <c r="G159" t="s">
        <v>256</v>
      </c>
      <c r="H159" t="s">
        <v>246</v>
      </c>
      <c r="I159" s="1">
        <v>162</v>
      </c>
      <c r="J159" s="1">
        <v>234</v>
      </c>
      <c r="K159">
        <v>954</v>
      </c>
      <c r="L159">
        <v>699</v>
      </c>
      <c r="M159">
        <v>573</v>
      </c>
      <c r="N159">
        <v>1272</v>
      </c>
      <c r="O159">
        <v>45</v>
      </c>
    </row>
    <row r="160" spans="1:15" ht="15.75" thickBot="1" x14ac:dyDescent="0.3">
      <c r="A160" s="7" t="s">
        <v>63</v>
      </c>
      <c r="B160" s="12">
        <v>27638</v>
      </c>
      <c r="D160" s="43" t="s">
        <v>158</v>
      </c>
      <c r="E160">
        <f t="shared" si="2"/>
        <v>21210</v>
      </c>
      <c r="G160" t="s">
        <v>255</v>
      </c>
      <c r="H160" t="s">
        <v>222</v>
      </c>
      <c r="I160" s="1">
        <v>223</v>
      </c>
      <c r="J160" s="1">
        <v>447</v>
      </c>
      <c r="K160">
        <v>1035</v>
      </c>
      <c r="L160">
        <v>697</v>
      </c>
      <c r="M160">
        <v>573</v>
      </c>
      <c r="N160">
        <v>1270</v>
      </c>
      <c r="O160">
        <v>60</v>
      </c>
    </row>
    <row r="161" spans="1:15" ht="15.75" thickBot="1" x14ac:dyDescent="0.3">
      <c r="A161" s="7" t="s">
        <v>22</v>
      </c>
      <c r="B161" s="12">
        <v>22962</v>
      </c>
      <c r="D161" s="43" t="s">
        <v>154</v>
      </c>
      <c r="E161">
        <f t="shared" si="2"/>
        <v>26277</v>
      </c>
      <c r="G161" t="s">
        <v>111</v>
      </c>
      <c r="H161" t="s">
        <v>94</v>
      </c>
      <c r="I161" s="1">
        <v>202</v>
      </c>
      <c r="J161" s="1">
        <v>339</v>
      </c>
      <c r="K161">
        <v>1017</v>
      </c>
      <c r="L161">
        <v>650</v>
      </c>
      <c r="M161">
        <v>619</v>
      </c>
      <c r="N161">
        <v>1269</v>
      </c>
      <c r="O161">
        <v>56</v>
      </c>
    </row>
    <row r="162" spans="1:15" ht="15.75" thickBot="1" x14ac:dyDescent="0.3">
      <c r="A162" s="7" t="s">
        <v>22</v>
      </c>
      <c r="B162" s="12">
        <v>24933</v>
      </c>
      <c r="D162" s="43" t="s">
        <v>151</v>
      </c>
      <c r="E162">
        <f t="shared" si="2"/>
        <v>27913</v>
      </c>
      <c r="G162" t="s">
        <v>112</v>
      </c>
      <c r="H162" t="s">
        <v>208</v>
      </c>
      <c r="I162" s="1">
        <v>229</v>
      </c>
      <c r="J162" s="1">
        <v>390</v>
      </c>
      <c r="K162">
        <v>918</v>
      </c>
      <c r="L162">
        <v>627</v>
      </c>
      <c r="M162">
        <v>639</v>
      </c>
      <c r="N162">
        <v>1266</v>
      </c>
      <c r="O162">
        <v>56</v>
      </c>
    </row>
    <row r="163" spans="1:15" ht="15.75" thickBot="1" x14ac:dyDescent="0.3">
      <c r="A163" s="7" t="s">
        <v>216</v>
      </c>
      <c r="B163" s="12">
        <v>24427</v>
      </c>
      <c r="D163" s="43" t="s">
        <v>155</v>
      </c>
      <c r="E163">
        <f t="shared" si="2"/>
        <v>25234</v>
      </c>
      <c r="G163" t="s">
        <v>103</v>
      </c>
      <c r="H163" t="s">
        <v>73</v>
      </c>
      <c r="I163" s="1">
        <v>189</v>
      </c>
      <c r="J163" s="1">
        <v>320</v>
      </c>
      <c r="K163">
        <v>783</v>
      </c>
      <c r="L163">
        <v>640</v>
      </c>
      <c r="M163">
        <v>625</v>
      </c>
      <c r="N163">
        <v>1265</v>
      </c>
      <c r="O163">
        <v>55</v>
      </c>
    </row>
    <row r="164" spans="1:15" ht="15.75" thickBot="1" x14ac:dyDescent="0.3">
      <c r="A164" s="7" t="s">
        <v>182</v>
      </c>
      <c r="B164" s="12">
        <v>22666</v>
      </c>
      <c r="D164" s="43" t="s">
        <v>52</v>
      </c>
      <c r="E164">
        <f t="shared" si="2"/>
        <v>24120</v>
      </c>
      <c r="G164" t="s">
        <v>256</v>
      </c>
      <c r="H164" t="s">
        <v>239</v>
      </c>
      <c r="I164" s="1">
        <v>191</v>
      </c>
      <c r="J164" s="1">
        <v>361</v>
      </c>
      <c r="K164">
        <v>1317</v>
      </c>
      <c r="L164">
        <v>729</v>
      </c>
      <c r="M164">
        <v>529</v>
      </c>
      <c r="N164">
        <v>1258</v>
      </c>
      <c r="O164">
        <v>54</v>
      </c>
    </row>
    <row r="165" spans="1:15" ht="15.75" thickBot="1" x14ac:dyDescent="0.3">
      <c r="A165" s="7" t="s">
        <v>180</v>
      </c>
      <c r="B165" s="12">
        <v>24420</v>
      </c>
      <c r="D165" s="43" t="s">
        <v>159</v>
      </c>
      <c r="E165">
        <f t="shared" si="2"/>
        <v>19806</v>
      </c>
      <c r="G165" t="s">
        <v>102</v>
      </c>
      <c r="H165" t="s">
        <v>29</v>
      </c>
      <c r="I165" s="1">
        <v>195</v>
      </c>
      <c r="J165" s="1">
        <v>331</v>
      </c>
      <c r="K165">
        <v>1140</v>
      </c>
      <c r="L165">
        <v>641</v>
      </c>
      <c r="M165">
        <v>616</v>
      </c>
      <c r="N165">
        <v>1257</v>
      </c>
      <c r="O165">
        <v>47</v>
      </c>
    </row>
    <row r="166" spans="1:15" ht="15.75" thickBot="1" x14ac:dyDescent="0.3">
      <c r="A166" s="47" t="s">
        <v>119</v>
      </c>
      <c r="B166" s="26">
        <v>25419</v>
      </c>
      <c r="D166" s="43" t="s">
        <v>153</v>
      </c>
      <c r="E166">
        <f t="shared" si="2"/>
        <v>26292</v>
      </c>
      <c r="G166" t="s">
        <v>103</v>
      </c>
      <c r="H166" t="s">
        <v>72</v>
      </c>
      <c r="I166" s="1">
        <v>186</v>
      </c>
      <c r="J166" s="1">
        <v>328</v>
      </c>
      <c r="K166">
        <v>831</v>
      </c>
      <c r="L166">
        <v>684</v>
      </c>
      <c r="M166">
        <v>573</v>
      </c>
      <c r="N166">
        <v>1257</v>
      </c>
      <c r="O166">
        <v>67</v>
      </c>
    </row>
    <row r="167" spans="1:15" ht="15.75" thickBot="1" x14ac:dyDescent="0.3">
      <c r="A167" s="7" t="s">
        <v>127</v>
      </c>
      <c r="B167" s="12">
        <v>27149</v>
      </c>
      <c r="D167" s="43" t="s">
        <v>71</v>
      </c>
      <c r="E167">
        <f t="shared" si="2"/>
        <v>24155</v>
      </c>
      <c r="G167" t="s">
        <v>108</v>
      </c>
      <c r="H167" t="s">
        <v>59</v>
      </c>
      <c r="I167" s="1">
        <v>174</v>
      </c>
      <c r="J167" s="1">
        <v>382</v>
      </c>
      <c r="K167">
        <v>1191</v>
      </c>
      <c r="L167">
        <v>584</v>
      </c>
      <c r="M167">
        <v>672</v>
      </c>
      <c r="N167">
        <v>1256</v>
      </c>
      <c r="O167">
        <v>36</v>
      </c>
    </row>
    <row r="168" spans="1:15" ht="15.75" thickBot="1" x14ac:dyDescent="0.3">
      <c r="A168" s="7" t="s">
        <v>219</v>
      </c>
      <c r="B168" s="12">
        <v>21385</v>
      </c>
      <c r="D168" s="43" t="s">
        <v>190</v>
      </c>
      <c r="E168">
        <f t="shared" si="2"/>
        <v>23102</v>
      </c>
      <c r="G168" t="s">
        <v>256</v>
      </c>
      <c r="H168" t="s">
        <v>245</v>
      </c>
      <c r="I168" s="1">
        <v>148</v>
      </c>
      <c r="J168" s="1">
        <v>375</v>
      </c>
      <c r="K168">
        <v>1188</v>
      </c>
      <c r="L168">
        <v>653</v>
      </c>
      <c r="M168">
        <v>600</v>
      </c>
      <c r="N168">
        <v>1253</v>
      </c>
      <c r="O168">
        <v>34</v>
      </c>
    </row>
    <row r="169" spans="1:15" ht="15.75" thickBot="1" x14ac:dyDescent="0.3">
      <c r="A169" s="23" t="s">
        <v>92</v>
      </c>
      <c r="B169" s="25">
        <v>21380</v>
      </c>
      <c r="D169" s="43" t="s">
        <v>184</v>
      </c>
      <c r="E169">
        <f t="shared" si="2"/>
        <v>29028</v>
      </c>
      <c r="G169" t="s">
        <v>256</v>
      </c>
      <c r="H169" t="s">
        <v>241</v>
      </c>
      <c r="I169" s="1">
        <v>210</v>
      </c>
      <c r="J169" s="1">
        <v>396</v>
      </c>
      <c r="K169">
        <v>987</v>
      </c>
      <c r="L169">
        <v>664</v>
      </c>
      <c r="M169">
        <v>585</v>
      </c>
      <c r="N169">
        <v>1249</v>
      </c>
      <c r="O169">
        <v>42</v>
      </c>
    </row>
    <row r="170" spans="1:15" ht="15.75" thickBot="1" x14ac:dyDescent="0.3">
      <c r="A170" s="7" t="s">
        <v>128</v>
      </c>
      <c r="B170" s="12">
        <v>26878</v>
      </c>
      <c r="D170" s="43" t="s">
        <v>187</v>
      </c>
      <c r="E170">
        <f t="shared" si="2"/>
        <v>24593</v>
      </c>
      <c r="G170" t="s">
        <v>108</v>
      </c>
      <c r="H170" t="s">
        <v>45</v>
      </c>
      <c r="I170" s="1">
        <v>216</v>
      </c>
      <c r="J170" s="1">
        <v>342</v>
      </c>
      <c r="K170">
        <v>1176</v>
      </c>
      <c r="L170">
        <v>659</v>
      </c>
      <c r="M170">
        <v>586</v>
      </c>
      <c r="N170">
        <v>1245</v>
      </c>
      <c r="O170">
        <v>49</v>
      </c>
    </row>
    <row r="171" spans="1:15" ht="15.75" thickBot="1" x14ac:dyDescent="0.3">
      <c r="A171" s="7" t="s">
        <v>168</v>
      </c>
      <c r="B171" s="12">
        <v>25015</v>
      </c>
      <c r="D171" s="43" t="s">
        <v>185</v>
      </c>
      <c r="E171">
        <f t="shared" si="2"/>
        <v>26947</v>
      </c>
      <c r="G171" t="s">
        <v>112</v>
      </c>
      <c r="H171" t="s">
        <v>213</v>
      </c>
      <c r="I171" s="1">
        <v>221</v>
      </c>
      <c r="J171" s="1">
        <v>327</v>
      </c>
      <c r="K171">
        <v>768</v>
      </c>
      <c r="L171">
        <v>704</v>
      </c>
      <c r="M171">
        <v>534</v>
      </c>
      <c r="N171">
        <v>1238</v>
      </c>
      <c r="O171">
        <v>51</v>
      </c>
    </row>
    <row r="172" spans="1:15" ht="15.75" thickBot="1" x14ac:dyDescent="0.3">
      <c r="A172" s="7" t="s">
        <v>50</v>
      </c>
      <c r="B172" s="12">
        <v>25614</v>
      </c>
      <c r="D172" s="43" t="s">
        <v>189</v>
      </c>
      <c r="E172">
        <f t="shared" si="2"/>
        <v>24119</v>
      </c>
      <c r="G172" t="s">
        <v>112</v>
      </c>
      <c r="H172" t="s">
        <v>211</v>
      </c>
      <c r="I172" s="1">
        <v>207</v>
      </c>
      <c r="J172" s="1">
        <v>334</v>
      </c>
      <c r="K172">
        <v>879</v>
      </c>
      <c r="L172">
        <v>639</v>
      </c>
      <c r="M172">
        <v>597</v>
      </c>
      <c r="N172">
        <v>1236</v>
      </c>
      <c r="O172">
        <v>75</v>
      </c>
    </row>
    <row r="173" spans="1:15" ht="15.75" thickBot="1" x14ac:dyDescent="0.3">
      <c r="A173" s="7" t="s">
        <v>204</v>
      </c>
      <c r="B173" s="12">
        <v>23808</v>
      </c>
      <c r="D173" s="43" t="s">
        <v>186</v>
      </c>
      <c r="E173">
        <f t="shared" si="2"/>
        <v>25866</v>
      </c>
      <c r="G173" t="s">
        <v>105</v>
      </c>
      <c r="H173" t="s">
        <v>79</v>
      </c>
      <c r="I173" s="1">
        <v>241</v>
      </c>
      <c r="J173" s="1">
        <v>289</v>
      </c>
      <c r="K173">
        <v>840</v>
      </c>
      <c r="L173">
        <v>611</v>
      </c>
      <c r="M173">
        <v>618</v>
      </c>
      <c r="N173">
        <v>1229</v>
      </c>
      <c r="O173">
        <v>44</v>
      </c>
    </row>
    <row r="174" spans="1:15" ht="15.75" thickBot="1" x14ac:dyDescent="0.3">
      <c r="A174" s="7" t="s">
        <v>53</v>
      </c>
      <c r="B174" s="12">
        <v>31379</v>
      </c>
      <c r="D174" s="43" t="s">
        <v>25</v>
      </c>
      <c r="E174">
        <f t="shared" si="2"/>
        <v>27166</v>
      </c>
      <c r="G174" t="s">
        <v>102</v>
      </c>
      <c r="H174" t="s">
        <v>201</v>
      </c>
      <c r="I174" s="1">
        <v>201</v>
      </c>
      <c r="J174" s="1">
        <v>405</v>
      </c>
      <c r="K174">
        <v>1137</v>
      </c>
      <c r="L174">
        <v>644</v>
      </c>
      <c r="M174">
        <v>583</v>
      </c>
      <c r="N174">
        <v>1227</v>
      </c>
      <c r="O174">
        <v>62</v>
      </c>
    </row>
    <row r="175" spans="1:15" ht="15.75" thickBot="1" x14ac:dyDescent="0.3">
      <c r="A175" s="7" t="s">
        <v>163</v>
      </c>
      <c r="B175" s="12">
        <v>26537</v>
      </c>
      <c r="D175" s="43" t="s">
        <v>72</v>
      </c>
      <c r="E175">
        <f t="shared" si="2"/>
        <v>26261</v>
      </c>
      <c r="G175" t="s">
        <v>109</v>
      </c>
      <c r="H175" t="s">
        <v>146</v>
      </c>
      <c r="I175" s="1">
        <v>160</v>
      </c>
      <c r="J175" s="1">
        <v>268</v>
      </c>
      <c r="K175">
        <v>1272</v>
      </c>
      <c r="L175">
        <v>738</v>
      </c>
      <c r="M175">
        <v>485</v>
      </c>
      <c r="N175">
        <v>1223</v>
      </c>
      <c r="O175">
        <v>45</v>
      </c>
    </row>
    <row r="176" spans="1:15" ht="15.75" thickBot="1" x14ac:dyDescent="0.3">
      <c r="A176" s="7" t="s">
        <v>183</v>
      </c>
      <c r="B176" s="12">
        <v>29840</v>
      </c>
      <c r="D176" s="43" t="s">
        <v>35</v>
      </c>
      <c r="E176">
        <f t="shared" si="2"/>
        <v>28911</v>
      </c>
      <c r="G176" t="s">
        <v>106</v>
      </c>
      <c r="H176" t="s">
        <v>200</v>
      </c>
      <c r="I176" s="1">
        <v>179</v>
      </c>
      <c r="J176" s="1">
        <v>313</v>
      </c>
      <c r="K176">
        <v>888</v>
      </c>
      <c r="L176">
        <v>673</v>
      </c>
      <c r="M176">
        <v>541</v>
      </c>
      <c r="N176">
        <v>1214</v>
      </c>
      <c r="O176">
        <v>31</v>
      </c>
    </row>
    <row r="177" spans="1:15" ht="15.75" thickBot="1" x14ac:dyDescent="0.3">
      <c r="A177" s="7" t="s">
        <v>31</v>
      </c>
      <c r="B177" s="12">
        <v>22078</v>
      </c>
      <c r="D177" s="43" t="s">
        <v>37</v>
      </c>
      <c r="E177">
        <f t="shared" si="2"/>
        <v>27013</v>
      </c>
      <c r="G177" t="s">
        <v>106</v>
      </c>
      <c r="H177" t="s">
        <v>192</v>
      </c>
      <c r="I177" s="1">
        <v>234</v>
      </c>
      <c r="J177" s="1">
        <v>402</v>
      </c>
      <c r="K177">
        <v>891</v>
      </c>
      <c r="L177">
        <v>701</v>
      </c>
      <c r="M177">
        <v>510</v>
      </c>
      <c r="N177">
        <v>1211</v>
      </c>
      <c r="O177">
        <v>57</v>
      </c>
    </row>
    <row r="178" spans="1:15" ht="15.75" thickBot="1" x14ac:dyDescent="0.3">
      <c r="A178" s="7" t="s">
        <v>161</v>
      </c>
      <c r="B178" s="12">
        <v>27802</v>
      </c>
      <c r="D178" s="43" t="s">
        <v>73</v>
      </c>
      <c r="E178">
        <f t="shared" si="2"/>
        <v>24061</v>
      </c>
      <c r="G178" t="s">
        <v>106</v>
      </c>
      <c r="H178" t="s">
        <v>27</v>
      </c>
      <c r="I178" s="1">
        <v>176</v>
      </c>
      <c r="J178" s="1">
        <v>372</v>
      </c>
      <c r="K178">
        <v>1239</v>
      </c>
      <c r="L178">
        <v>601</v>
      </c>
      <c r="M178">
        <v>608</v>
      </c>
      <c r="N178">
        <v>1209</v>
      </c>
      <c r="O178">
        <v>63</v>
      </c>
    </row>
    <row r="179" spans="1:15" ht="15.75" thickBot="1" x14ac:dyDescent="0.3">
      <c r="A179" s="7" t="s">
        <v>23</v>
      </c>
      <c r="B179" s="12">
        <v>23077</v>
      </c>
      <c r="D179" s="43" t="s">
        <v>183</v>
      </c>
      <c r="E179">
        <f t="shared" si="2"/>
        <v>29840</v>
      </c>
      <c r="G179" t="s">
        <v>107</v>
      </c>
      <c r="H179" t="s">
        <v>180</v>
      </c>
      <c r="I179" s="1">
        <v>202</v>
      </c>
      <c r="J179" s="1">
        <v>327</v>
      </c>
      <c r="K179">
        <v>888</v>
      </c>
      <c r="L179">
        <v>674</v>
      </c>
      <c r="M179">
        <v>532</v>
      </c>
      <c r="N179">
        <v>1206</v>
      </c>
      <c r="O179">
        <v>50</v>
      </c>
    </row>
    <row r="180" spans="1:15" ht="15.75" thickBot="1" x14ac:dyDescent="0.3">
      <c r="A180" s="7" t="s">
        <v>201</v>
      </c>
      <c r="B180" s="12">
        <v>27504</v>
      </c>
      <c r="D180" s="43" t="s">
        <v>191</v>
      </c>
      <c r="E180">
        <f t="shared" si="2"/>
        <v>21399</v>
      </c>
      <c r="G180" t="s">
        <v>102</v>
      </c>
      <c r="H180" t="s">
        <v>70</v>
      </c>
      <c r="I180" s="1">
        <v>183</v>
      </c>
      <c r="J180" s="1">
        <v>361</v>
      </c>
      <c r="K180">
        <v>1173</v>
      </c>
      <c r="L180">
        <v>605</v>
      </c>
      <c r="M180">
        <v>599</v>
      </c>
      <c r="N180">
        <v>1204</v>
      </c>
      <c r="O180">
        <v>40</v>
      </c>
    </row>
    <row r="181" spans="1:15" ht="15.75" thickBot="1" x14ac:dyDescent="0.3">
      <c r="A181" s="47" t="s">
        <v>94</v>
      </c>
      <c r="B181" s="26">
        <v>25851</v>
      </c>
      <c r="D181" s="43" t="s">
        <v>188</v>
      </c>
      <c r="E181">
        <f t="shared" si="2"/>
        <v>24358</v>
      </c>
      <c r="G181" t="s">
        <v>112</v>
      </c>
      <c r="H181" t="s">
        <v>210</v>
      </c>
      <c r="I181" s="1">
        <v>235</v>
      </c>
      <c r="J181" s="1">
        <v>392</v>
      </c>
      <c r="K181">
        <v>1008</v>
      </c>
      <c r="L181">
        <v>604</v>
      </c>
      <c r="M181">
        <v>600</v>
      </c>
      <c r="N181">
        <v>1204</v>
      </c>
      <c r="O181">
        <v>43</v>
      </c>
    </row>
    <row r="182" spans="1:15" ht="15.75" thickBot="1" x14ac:dyDescent="0.3">
      <c r="A182" s="7" t="s">
        <v>54</v>
      </c>
      <c r="B182" s="12">
        <v>26745</v>
      </c>
      <c r="D182" s="43" t="s">
        <v>83</v>
      </c>
      <c r="E182">
        <f t="shared" si="2"/>
        <v>21850</v>
      </c>
      <c r="G182" t="s">
        <v>106</v>
      </c>
      <c r="H182" t="s">
        <v>80</v>
      </c>
      <c r="I182" s="1">
        <v>169</v>
      </c>
      <c r="J182" s="1">
        <v>381</v>
      </c>
      <c r="K182">
        <v>1161</v>
      </c>
      <c r="L182">
        <v>640</v>
      </c>
      <c r="M182">
        <v>560</v>
      </c>
      <c r="N182">
        <v>1200</v>
      </c>
      <c r="O182">
        <v>60</v>
      </c>
    </row>
    <row r="183" spans="1:15" ht="15.75" thickBot="1" x14ac:dyDescent="0.3">
      <c r="A183" s="7" t="s">
        <v>81</v>
      </c>
      <c r="B183" s="12">
        <v>28100</v>
      </c>
      <c r="D183" s="43" t="s">
        <v>120</v>
      </c>
      <c r="E183">
        <f t="shared" si="2"/>
        <v>25352</v>
      </c>
      <c r="G183" t="s">
        <v>257</v>
      </c>
      <c r="H183" t="s">
        <v>169</v>
      </c>
      <c r="I183" s="1">
        <v>197</v>
      </c>
      <c r="J183" s="1">
        <v>369</v>
      </c>
      <c r="K183">
        <v>957</v>
      </c>
      <c r="L183">
        <v>627</v>
      </c>
      <c r="M183">
        <v>571</v>
      </c>
      <c r="N183">
        <v>1198</v>
      </c>
      <c r="O183">
        <v>49</v>
      </c>
    </row>
    <row r="184" spans="1:15" ht="15.75" thickBot="1" x14ac:dyDescent="0.3">
      <c r="A184" s="7" t="s">
        <v>85</v>
      </c>
      <c r="B184" s="12">
        <v>26397</v>
      </c>
      <c r="D184" s="43" t="s">
        <v>122</v>
      </c>
      <c r="E184">
        <f t="shared" si="2"/>
        <v>25331</v>
      </c>
      <c r="G184" t="s">
        <v>107</v>
      </c>
      <c r="H184" t="s">
        <v>87</v>
      </c>
      <c r="I184" s="1">
        <v>200</v>
      </c>
      <c r="J184" s="1">
        <v>378</v>
      </c>
      <c r="K184">
        <v>1113</v>
      </c>
      <c r="L184">
        <v>612</v>
      </c>
      <c r="M184">
        <v>575</v>
      </c>
      <c r="N184">
        <v>1187</v>
      </c>
      <c r="O184">
        <v>60</v>
      </c>
    </row>
    <row r="185" spans="1:15" ht="15.75" thickBot="1" x14ac:dyDescent="0.3">
      <c r="A185" s="7" t="s">
        <v>136</v>
      </c>
      <c r="B185" s="12">
        <v>28426</v>
      </c>
      <c r="D185" s="43" t="s">
        <v>59</v>
      </c>
      <c r="E185">
        <f t="shared" si="2"/>
        <v>24590</v>
      </c>
      <c r="G185" t="s">
        <v>103</v>
      </c>
      <c r="H185" t="s">
        <v>191</v>
      </c>
      <c r="I185" s="1">
        <v>152</v>
      </c>
      <c r="J185" s="1">
        <v>326</v>
      </c>
      <c r="K185">
        <v>777</v>
      </c>
      <c r="L185">
        <v>563</v>
      </c>
      <c r="M185">
        <v>619</v>
      </c>
      <c r="N185">
        <v>1182</v>
      </c>
      <c r="O185">
        <v>36</v>
      </c>
    </row>
    <row r="186" spans="1:15" ht="15.75" thickBot="1" x14ac:dyDescent="0.3">
      <c r="A186" s="7" t="s">
        <v>32</v>
      </c>
      <c r="B186" s="12">
        <v>25128</v>
      </c>
      <c r="D186" s="43" t="s">
        <v>116</v>
      </c>
      <c r="E186">
        <f t="shared" si="2"/>
        <v>29324</v>
      </c>
      <c r="G186" t="s">
        <v>255</v>
      </c>
      <c r="H186" t="s">
        <v>224</v>
      </c>
      <c r="I186" s="1">
        <v>206</v>
      </c>
      <c r="J186" s="1">
        <v>428</v>
      </c>
      <c r="K186">
        <v>876</v>
      </c>
      <c r="L186">
        <v>565</v>
      </c>
      <c r="M186">
        <v>616</v>
      </c>
      <c r="N186">
        <v>1181</v>
      </c>
      <c r="O186">
        <v>52</v>
      </c>
    </row>
    <row r="187" spans="1:15" ht="15.75" thickBot="1" x14ac:dyDescent="0.3">
      <c r="A187" s="7" t="s">
        <v>126</v>
      </c>
      <c r="B187" s="12">
        <v>28980</v>
      </c>
      <c r="D187" s="43" t="s">
        <v>121</v>
      </c>
      <c r="E187">
        <f t="shared" si="2"/>
        <v>24757</v>
      </c>
      <c r="G187" t="s">
        <v>102</v>
      </c>
      <c r="H187" t="s">
        <v>51</v>
      </c>
      <c r="I187" s="1">
        <v>211</v>
      </c>
      <c r="J187" s="1">
        <v>307</v>
      </c>
      <c r="K187">
        <v>798</v>
      </c>
      <c r="L187">
        <v>597</v>
      </c>
      <c r="M187">
        <v>583</v>
      </c>
      <c r="N187">
        <v>1180</v>
      </c>
      <c r="O187">
        <v>57</v>
      </c>
    </row>
    <row r="188" spans="1:15" ht="15.75" thickBot="1" x14ac:dyDescent="0.3">
      <c r="A188" s="7" t="s">
        <v>192</v>
      </c>
      <c r="B188" s="12">
        <v>28766</v>
      </c>
      <c r="D188" s="43" t="s">
        <v>118</v>
      </c>
      <c r="E188">
        <f t="shared" si="2"/>
        <v>26193</v>
      </c>
      <c r="G188" t="s">
        <v>254</v>
      </c>
      <c r="H188" t="s">
        <v>97</v>
      </c>
      <c r="I188" s="1">
        <v>235</v>
      </c>
      <c r="J188" s="1">
        <v>433</v>
      </c>
      <c r="K188">
        <v>807</v>
      </c>
      <c r="L188">
        <v>550</v>
      </c>
      <c r="M188">
        <v>629</v>
      </c>
      <c r="N188">
        <v>1179</v>
      </c>
      <c r="O188">
        <v>37</v>
      </c>
    </row>
    <row r="189" spans="1:15" ht="15.75" thickBot="1" x14ac:dyDescent="0.3">
      <c r="A189" s="7" t="s">
        <v>80</v>
      </c>
      <c r="B189" s="12">
        <v>25636</v>
      </c>
      <c r="D189" s="43" t="s">
        <v>115</v>
      </c>
      <c r="E189">
        <f t="shared" si="2"/>
        <v>31557</v>
      </c>
      <c r="G189" t="s">
        <v>255</v>
      </c>
      <c r="H189" t="s">
        <v>40</v>
      </c>
      <c r="I189" s="1">
        <v>214</v>
      </c>
      <c r="J189" s="1">
        <v>280</v>
      </c>
      <c r="K189">
        <v>1140</v>
      </c>
      <c r="L189">
        <v>655</v>
      </c>
      <c r="M189">
        <v>510</v>
      </c>
      <c r="N189">
        <v>1165</v>
      </c>
      <c r="O189">
        <v>46</v>
      </c>
    </row>
    <row r="190" spans="1:15" ht="15.75" thickBot="1" x14ac:dyDescent="0.3">
      <c r="A190" s="7" t="s">
        <v>209</v>
      </c>
      <c r="B190" s="12">
        <v>27656</v>
      </c>
      <c r="D190" s="43" t="s">
        <v>60</v>
      </c>
      <c r="E190">
        <f t="shared" si="2"/>
        <v>21863</v>
      </c>
      <c r="G190" t="s">
        <v>102</v>
      </c>
      <c r="H190" t="s">
        <v>68</v>
      </c>
      <c r="I190" s="1">
        <v>192</v>
      </c>
      <c r="J190" s="1">
        <v>372</v>
      </c>
      <c r="K190">
        <v>780</v>
      </c>
      <c r="L190">
        <v>581</v>
      </c>
      <c r="M190">
        <v>583</v>
      </c>
      <c r="N190">
        <v>1164</v>
      </c>
      <c r="O190">
        <v>51</v>
      </c>
    </row>
    <row r="191" spans="1:15" ht="15.75" thickBot="1" x14ac:dyDescent="0.3">
      <c r="A191" s="7" t="s">
        <v>47</v>
      </c>
      <c r="B191" s="12">
        <v>23421</v>
      </c>
      <c r="D191" s="43" t="s">
        <v>45</v>
      </c>
      <c r="E191">
        <f t="shared" si="2"/>
        <v>26500</v>
      </c>
      <c r="G191" t="s">
        <v>107</v>
      </c>
      <c r="H191" t="s">
        <v>43</v>
      </c>
      <c r="I191" s="1">
        <v>200</v>
      </c>
      <c r="J191" s="1">
        <v>378</v>
      </c>
      <c r="K191">
        <v>666</v>
      </c>
      <c r="L191">
        <v>591</v>
      </c>
      <c r="M191">
        <v>573</v>
      </c>
      <c r="N191">
        <v>1164</v>
      </c>
      <c r="O191" s="48">
        <v>77</v>
      </c>
    </row>
    <row r="192" spans="1:15" ht="15.75" thickBot="1" x14ac:dyDescent="0.3">
      <c r="A192" s="7" t="s">
        <v>134</v>
      </c>
      <c r="B192" s="12">
        <v>28909</v>
      </c>
      <c r="D192" s="43" t="s">
        <v>62</v>
      </c>
      <c r="E192">
        <f t="shared" si="2"/>
        <v>26963</v>
      </c>
      <c r="G192" t="s">
        <v>254</v>
      </c>
      <c r="H192" t="s">
        <v>158</v>
      </c>
      <c r="I192" s="1">
        <v>166</v>
      </c>
      <c r="J192" s="1">
        <v>268</v>
      </c>
      <c r="K192">
        <v>1044</v>
      </c>
      <c r="L192">
        <v>573</v>
      </c>
      <c r="M192">
        <v>590</v>
      </c>
      <c r="N192">
        <v>1163</v>
      </c>
      <c r="O192">
        <v>37</v>
      </c>
    </row>
    <row r="193" spans="1:15" ht="15.75" thickBot="1" x14ac:dyDescent="0.3">
      <c r="A193" s="7" t="s">
        <v>138</v>
      </c>
      <c r="B193" s="12">
        <v>27357</v>
      </c>
      <c r="D193" s="43" t="s">
        <v>123</v>
      </c>
      <c r="E193">
        <f t="shared" si="2"/>
        <v>22481</v>
      </c>
      <c r="G193" t="s">
        <v>109</v>
      </c>
      <c r="H193" t="s">
        <v>84</v>
      </c>
      <c r="I193" s="1">
        <v>227</v>
      </c>
      <c r="J193" s="1">
        <v>446</v>
      </c>
      <c r="K193">
        <v>1068</v>
      </c>
      <c r="L193">
        <v>569</v>
      </c>
      <c r="M193">
        <v>593</v>
      </c>
      <c r="N193">
        <v>1162</v>
      </c>
      <c r="O193">
        <v>53</v>
      </c>
    </row>
    <row r="194" spans="1:15" ht="15.75" thickBot="1" x14ac:dyDescent="0.3">
      <c r="A194" s="7" t="s">
        <v>74</v>
      </c>
      <c r="B194" s="12">
        <v>28802</v>
      </c>
      <c r="D194" s="43" t="s">
        <v>63</v>
      </c>
      <c r="E194">
        <f t="shared" si="2"/>
        <v>27638</v>
      </c>
      <c r="G194" t="s">
        <v>107</v>
      </c>
      <c r="H194" t="s">
        <v>32</v>
      </c>
      <c r="I194" s="1">
        <v>211</v>
      </c>
      <c r="J194" s="1">
        <v>348</v>
      </c>
      <c r="K194">
        <v>855</v>
      </c>
      <c r="L194">
        <v>550</v>
      </c>
      <c r="M194">
        <v>606</v>
      </c>
      <c r="N194">
        <v>1156</v>
      </c>
      <c r="O194">
        <v>42</v>
      </c>
    </row>
    <row r="195" spans="1:15" ht="15.75" thickBot="1" x14ac:dyDescent="0.3">
      <c r="A195" s="7" t="s">
        <v>240</v>
      </c>
      <c r="B195" s="12">
        <v>25691</v>
      </c>
      <c r="D195" s="43" t="s">
        <v>119</v>
      </c>
      <c r="E195">
        <f t="shared" si="2"/>
        <v>25419</v>
      </c>
      <c r="G195" t="s">
        <v>105</v>
      </c>
      <c r="H195" t="s">
        <v>163</v>
      </c>
      <c r="I195" s="1">
        <v>221</v>
      </c>
      <c r="J195" s="1">
        <v>396</v>
      </c>
      <c r="K195">
        <v>1146</v>
      </c>
      <c r="L195">
        <v>583</v>
      </c>
      <c r="M195">
        <v>569</v>
      </c>
      <c r="N195">
        <v>1152</v>
      </c>
      <c r="O195">
        <v>33</v>
      </c>
    </row>
    <row r="196" spans="1:15" ht="15.75" thickBot="1" x14ac:dyDescent="0.3">
      <c r="A196" s="47" t="s">
        <v>66</v>
      </c>
      <c r="B196" s="26">
        <v>28167</v>
      </c>
      <c r="D196" s="43" t="s">
        <v>117</v>
      </c>
      <c r="E196">
        <f t="shared" si="2"/>
        <v>27572</v>
      </c>
      <c r="G196" t="s">
        <v>255</v>
      </c>
      <c r="H196" t="s">
        <v>233</v>
      </c>
      <c r="I196" s="1">
        <v>136</v>
      </c>
      <c r="J196" s="1">
        <v>218</v>
      </c>
      <c r="K196">
        <v>753</v>
      </c>
      <c r="L196">
        <v>630</v>
      </c>
      <c r="M196">
        <v>517</v>
      </c>
      <c r="N196">
        <v>1147</v>
      </c>
      <c r="O196">
        <v>44</v>
      </c>
    </row>
    <row r="197" spans="1:15" ht="15.75" thickBot="1" x14ac:dyDescent="0.3">
      <c r="A197" s="7" t="s">
        <v>75</v>
      </c>
      <c r="B197" s="12">
        <v>25883</v>
      </c>
      <c r="D197" s="43" t="s">
        <v>195</v>
      </c>
      <c r="E197">
        <f t="shared" si="2"/>
        <v>25287</v>
      </c>
      <c r="G197" t="s">
        <v>256</v>
      </c>
      <c r="H197" t="s">
        <v>242</v>
      </c>
      <c r="I197" s="1">
        <v>197</v>
      </c>
      <c r="J197" s="1">
        <v>304</v>
      </c>
      <c r="K197">
        <v>996</v>
      </c>
      <c r="L197">
        <v>562</v>
      </c>
      <c r="M197">
        <v>582</v>
      </c>
      <c r="N197">
        <v>1144</v>
      </c>
      <c r="O197">
        <v>56</v>
      </c>
    </row>
    <row r="198" spans="1:15" ht="15.75" thickBot="1" x14ac:dyDescent="0.3">
      <c r="A198" s="7" t="s">
        <v>202</v>
      </c>
      <c r="B198" s="12">
        <v>27247</v>
      </c>
      <c r="D198" s="43" t="s">
        <v>198</v>
      </c>
      <c r="E198">
        <f t="shared" si="2"/>
        <v>22925</v>
      </c>
      <c r="G198" t="s">
        <v>255</v>
      </c>
      <c r="H198" t="s">
        <v>230</v>
      </c>
      <c r="I198" s="1">
        <v>216</v>
      </c>
      <c r="J198" s="1">
        <v>297</v>
      </c>
      <c r="K198">
        <v>939</v>
      </c>
      <c r="L198">
        <v>537</v>
      </c>
      <c r="M198">
        <v>598</v>
      </c>
      <c r="N198">
        <v>1135</v>
      </c>
      <c r="O198">
        <v>63</v>
      </c>
    </row>
    <row r="199" spans="1:15" ht="15.75" thickBot="1" x14ac:dyDescent="0.3">
      <c r="A199" s="7" t="s">
        <v>191</v>
      </c>
      <c r="B199" s="12">
        <v>21399</v>
      </c>
      <c r="D199" s="43" t="s">
        <v>27</v>
      </c>
      <c r="E199">
        <f t="shared" ref="E199:E211" si="3">VLOOKUP(D199,$A$1:$B$211,2, FALSE)</f>
        <v>26587</v>
      </c>
      <c r="G199" t="s">
        <v>105</v>
      </c>
      <c r="H199" t="s">
        <v>162</v>
      </c>
      <c r="I199" s="1">
        <v>197</v>
      </c>
      <c r="J199" s="1">
        <v>407</v>
      </c>
      <c r="K199">
        <v>1107</v>
      </c>
      <c r="L199">
        <v>597</v>
      </c>
      <c r="M199">
        <v>533</v>
      </c>
      <c r="N199">
        <v>1130</v>
      </c>
      <c r="O199">
        <v>56</v>
      </c>
    </row>
    <row r="200" spans="1:15" ht="15.75" thickBot="1" x14ac:dyDescent="0.3">
      <c r="A200" s="7" t="s">
        <v>223</v>
      </c>
      <c r="B200" s="12">
        <v>29462</v>
      </c>
      <c r="D200" s="43" t="s">
        <v>34</v>
      </c>
      <c r="E200">
        <f t="shared" si="3"/>
        <v>29768</v>
      </c>
      <c r="G200" t="s">
        <v>103</v>
      </c>
      <c r="H200" t="s">
        <v>35</v>
      </c>
      <c r="I200" s="1">
        <v>232</v>
      </c>
      <c r="J200" s="1">
        <v>369</v>
      </c>
      <c r="K200">
        <v>1020</v>
      </c>
      <c r="L200">
        <v>517</v>
      </c>
      <c r="M200">
        <v>606</v>
      </c>
      <c r="N200">
        <v>1123</v>
      </c>
      <c r="O200">
        <v>67</v>
      </c>
    </row>
    <row r="201" spans="1:15" ht="15.75" thickBot="1" x14ac:dyDescent="0.3">
      <c r="A201" s="7" t="s">
        <v>139</v>
      </c>
      <c r="B201" s="12">
        <v>25524</v>
      </c>
      <c r="D201" s="43" t="s">
        <v>122</v>
      </c>
      <c r="E201">
        <f t="shared" si="3"/>
        <v>25331</v>
      </c>
      <c r="G201" t="s">
        <v>102</v>
      </c>
      <c r="H201" t="s">
        <v>28</v>
      </c>
      <c r="I201" s="1">
        <v>225</v>
      </c>
      <c r="J201" s="1">
        <v>393</v>
      </c>
      <c r="K201">
        <v>1062</v>
      </c>
      <c r="L201">
        <v>625</v>
      </c>
      <c r="M201">
        <v>493</v>
      </c>
      <c r="N201">
        <v>1118</v>
      </c>
      <c r="O201">
        <v>51</v>
      </c>
    </row>
    <row r="202" spans="1:15" ht="15.75" thickBot="1" x14ac:dyDescent="0.3">
      <c r="A202" s="7" t="s">
        <v>188</v>
      </c>
      <c r="B202" s="12">
        <v>24358</v>
      </c>
      <c r="D202" s="43" t="s">
        <v>193</v>
      </c>
      <c r="E202">
        <f t="shared" si="3"/>
        <v>28490</v>
      </c>
      <c r="G202" t="s">
        <v>111</v>
      </c>
      <c r="H202" t="s">
        <v>31</v>
      </c>
      <c r="I202" s="1">
        <v>182</v>
      </c>
      <c r="J202" s="1">
        <v>294</v>
      </c>
      <c r="K202">
        <v>1068</v>
      </c>
      <c r="L202">
        <v>604</v>
      </c>
      <c r="M202">
        <v>503</v>
      </c>
      <c r="N202">
        <v>1107</v>
      </c>
      <c r="O202">
        <v>44</v>
      </c>
    </row>
    <row r="203" spans="1:15" ht="15.75" thickBot="1" x14ac:dyDescent="0.3">
      <c r="A203" s="7" t="s">
        <v>142</v>
      </c>
      <c r="B203" s="12">
        <v>23781</v>
      </c>
      <c r="D203" s="43" t="s">
        <v>199</v>
      </c>
      <c r="E203">
        <f t="shared" si="3"/>
        <v>22490</v>
      </c>
      <c r="G203" t="s">
        <v>109</v>
      </c>
      <c r="H203" t="s">
        <v>21</v>
      </c>
      <c r="I203" s="1">
        <v>213</v>
      </c>
      <c r="J203" s="1">
        <v>354</v>
      </c>
      <c r="K203">
        <v>942</v>
      </c>
      <c r="L203">
        <v>527</v>
      </c>
      <c r="M203">
        <v>576</v>
      </c>
      <c r="N203">
        <v>1103</v>
      </c>
      <c r="O203">
        <v>56</v>
      </c>
    </row>
    <row r="204" spans="1:15" ht="15.75" thickBot="1" x14ac:dyDescent="0.3">
      <c r="A204" s="7" t="s">
        <v>117</v>
      </c>
      <c r="B204" s="12">
        <v>27572</v>
      </c>
      <c r="D204" s="43" t="s">
        <v>197</v>
      </c>
      <c r="E204">
        <f t="shared" si="3"/>
        <v>23584</v>
      </c>
      <c r="G204" t="s">
        <v>110</v>
      </c>
      <c r="H204" t="s">
        <v>143</v>
      </c>
      <c r="I204" s="1">
        <v>184</v>
      </c>
      <c r="J204" s="1">
        <v>287</v>
      </c>
      <c r="K204">
        <v>1023</v>
      </c>
      <c r="L204">
        <v>641</v>
      </c>
      <c r="M204">
        <v>447</v>
      </c>
      <c r="N204">
        <v>1088</v>
      </c>
      <c r="O204">
        <v>37</v>
      </c>
    </row>
    <row r="205" spans="1:15" ht="15.75" thickBot="1" x14ac:dyDescent="0.3">
      <c r="A205" s="7" t="s">
        <v>135</v>
      </c>
      <c r="B205" s="12">
        <v>28752</v>
      </c>
      <c r="D205" s="43" t="s">
        <v>196</v>
      </c>
      <c r="E205">
        <f t="shared" si="3"/>
        <v>24010</v>
      </c>
      <c r="G205" t="s">
        <v>255</v>
      </c>
      <c r="H205" t="s">
        <v>232</v>
      </c>
      <c r="I205" s="1">
        <v>145</v>
      </c>
      <c r="J205" s="1">
        <v>271</v>
      </c>
      <c r="K205">
        <v>1329</v>
      </c>
      <c r="L205">
        <v>623</v>
      </c>
      <c r="M205">
        <v>456</v>
      </c>
      <c r="N205">
        <v>1079</v>
      </c>
      <c r="O205">
        <v>48</v>
      </c>
    </row>
    <row r="206" spans="1:15" ht="15.75" thickBot="1" x14ac:dyDescent="0.3">
      <c r="A206" s="7" t="s">
        <v>76</v>
      </c>
      <c r="B206" s="12">
        <v>27030</v>
      </c>
      <c r="D206" s="43" t="s">
        <v>200</v>
      </c>
      <c r="E206">
        <f t="shared" si="3"/>
        <v>21909</v>
      </c>
      <c r="G206" t="s">
        <v>254</v>
      </c>
      <c r="H206" t="s">
        <v>155</v>
      </c>
      <c r="I206" s="1">
        <v>190</v>
      </c>
      <c r="J206" s="1">
        <v>351</v>
      </c>
      <c r="K206">
        <v>762</v>
      </c>
      <c r="L206">
        <v>536</v>
      </c>
      <c r="M206">
        <v>535</v>
      </c>
      <c r="N206">
        <v>1071</v>
      </c>
      <c r="O206">
        <v>54</v>
      </c>
    </row>
    <row r="207" spans="1:15" ht="15.75" thickBot="1" x14ac:dyDescent="0.3">
      <c r="A207" s="7" t="s">
        <v>207</v>
      </c>
      <c r="B207" s="12">
        <v>28463</v>
      </c>
      <c r="D207" s="43" t="s">
        <v>26</v>
      </c>
      <c r="E207">
        <f t="shared" si="3"/>
        <v>31173</v>
      </c>
      <c r="G207" t="s">
        <v>105</v>
      </c>
      <c r="H207" t="s">
        <v>165</v>
      </c>
      <c r="I207" s="1">
        <v>201</v>
      </c>
      <c r="J207" s="1">
        <v>372</v>
      </c>
      <c r="K207">
        <v>858</v>
      </c>
      <c r="L207">
        <v>576</v>
      </c>
      <c r="M207">
        <v>489</v>
      </c>
      <c r="N207">
        <v>1065</v>
      </c>
      <c r="O207">
        <v>39</v>
      </c>
    </row>
    <row r="208" spans="1:15" ht="15.75" thickBot="1" x14ac:dyDescent="0.3">
      <c r="A208" s="7" t="s">
        <v>194</v>
      </c>
      <c r="B208" s="12">
        <v>25765</v>
      </c>
      <c r="D208" s="43" t="s">
        <v>81</v>
      </c>
      <c r="E208">
        <f t="shared" si="3"/>
        <v>28100</v>
      </c>
      <c r="G208" t="s">
        <v>254</v>
      </c>
      <c r="H208" t="s">
        <v>159</v>
      </c>
      <c r="I208" s="1">
        <v>130</v>
      </c>
      <c r="J208" s="1">
        <v>286</v>
      </c>
      <c r="K208">
        <v>1071</v>
      </c>
      <c r="L208">
        <v>585</v>
      </c>
      <c r="M208">
        <v>471</v>
      </c>
      <c r="N208">
        <v>1056</v>
      </c>
      <c r="O208">
        <v>39</v>
      </c>
    </row>
    <row r="209" spans="1:15" ht="15.75" thickBot="1" x14ac:dyDescent="0.3">
      <c r="A209" s="7" t="s">
        <v>244</v>
      </c>
      <c r="B209" s="12">
        <v>23430</v>
      </c>
      <c r="D209" s="43" t="s">
        <v>192</v>
      </c>
      <c r="E209">
        <f t="shared" si="3"/>
        <v>28766</v>
      </c>
      <c r="G209" t="s">
        <v>109</v>
      </c>
      <c r="H209" t="s">
        <v>145</v>
      </c>
      <c r="I209" s="1">
        <v>170</v>
      </c>
      <c r="J209" s="1">
        <v>251</v>
      </c>
      <c r="K209">
        <v>597</v>
      </c>
      <c r="L209">
        <v>566</v>
      </c>
      <c r="M209">
        <v>468</v>
      </c>
      <c r="N209">
        <v>1034</v>
      </c>
      <c r="O209">
        <v>46</v>
      </c>
    </row>
    <row r="210" spans="1:15" ht="15.75" thickBot="1" x14ac:dyDescent="0.3">
      <c r="A210" s="7" t="s">
        <v>87</v>
      </c>
      <c r="B210" s="12">
        <v>28313</v>
      </c>
      <c r="D210" s="43" t="s">
        <v>80</v>
      </c>
      <c r="E210">
        <f t="shared" si="3"/>
        <v>25636</v>
      </c>
      <c r="G210" t="s">
        <v>110</v>
      </c>
      <c r="H210" t="s">
        <v>144</v>
      </c>
      <c r="I210" s="1">
        <v>131</v>
      </c>
      <c r="J210" s="1">
        <v>249</v>
      </c>
      <c r="K210">
        <v>831</v>
      </c>
      <c r="L210">
        <v>549</v>
      </c>
      <c r="M210">
        <v>475</v>
      </c>
      <c r="N210">
        <v>1024</v>
      </c>
      <c r="O210">
        <v>30</v>
      </c>
    </row>
    <row r="211" spans="1:15" ht="15.75" thickBot="1" x14ac:dyDescent="0.3">
      <c r="A211" s="47" t="s">
        <v>49</v>
      </c>
      <c r="B211" s="26">
        <v>27485</v>
      </c>
      <c r="D211" s="46" t="s">
        <v>194</v>
      </c>
      <c r="E211">
        <f t="shared" si="3"/>
        <v>25765</v>
      </c>
      <c r="G211" t="s">
        <v>111</v>
      </c>
      <c r="H211" t="s">
        <v>133</v>
      </c>
      <c r="I211" s="1">
        <v>163</v>
      </c>
      <c r="J211" s="1">
        <v>310</v>
      </c>
      <c r="K211">
        <v>894</v>
      </c>
      <c r="L211">
        <v>469</v>
      </c>
      <c r="M211">
        <v>425</v>
      </c>
      <c r="N211">
        <v>894</v>
      </c>
      <c r="O211">
        <v>24</v>
      </c>
    </row>
    <row r="232" spans="7:15" x14ac:dyDescent="0.25">
      <c r="G232" t="s">
        <v>258</v>
      </c>
    </row>
    <row r="233" spans="7:15" x14ac:dyDescent="0.25">
      <c r="G233" t="s">
        <v>257</v>
      </c>
      <c r="H233" t="str">
        <f>McC!B3</f>
        <v>Eberle Hills 90210</v>
      </c>
      <c r="I233" s="1">
        <f>McC!C3/25</f>
        <v>230</v>
      </c>
      <c r="J233" s="1">
        <f>McC!D3/25</f>
        <v>389</v>
      </c>
      <c r="K233" s="1">
        <f>McC!F3</f>
        <v>1329</v>
      </c>
      <c r="L233" s="1">
        <f>McC!M3</f>
        <v>782</v>
      </c>
      <c r="M233" s="1">
        <f>McC!N3/2</f>
        <v>721</v>
      </c>
      <c r="N233" s="1">
        <f>L233+M233</f>
        <v>1503</v>
      </c>
      <c r="O233" s="1">
        <f>McC!O3/40</f>
        <v>56</v>
      </c>
    </row>
    <row r="234" spans="7:15" x14ac:dyDescent="0.25">
      <c r="G234" t="s">
        <v>257</v>
      </c>
      <c r="H234" t="str">
        <f>McC!B4</f>
        <v>Tradidis LCBO Pirates</v>
      </c>
      <c r="I234" s="1">
        <f>McC!C4/25</f>
        <v>218</v>
      </c>
      <c r="J234" s="1">
        <f>McC!D4/25</f>
        <v>401</v>
      </c>
      <c r="K234" s="1">
        <f>McC!F4</f>
        <v>744</v>
      </c>
      <c r="L234" s="1">
        <f>McC!M4</f>
        <v>711</v>
      </c>
      <c r="M234" s="1">
        <f>McC!N4/2</f>
        <v>586</v>
      </c>
      <c r="N234" s="1">
        <f t="shared" ref="N234:N247" si="4">L234+M234</f>
        <v>1297</v>
      </c>
      <c r="O234" s="1">
        <f>McC!O4/40</f>
        <v>62</v>
      </c>
    </row>
    <row r="235" spans="7:15" x14ac:dyDescent="0.25">
      <c r="G235" t="s">
        <v>257</v>
      </c>
      <c r="H235" t="str">
        <f>McC!B5</f>
        <v>Austria EC Graz</v>
      </c>
      <c r="I235" s="1">
        <f>McC!C5/25</f>
        <v>229</v>
      </c>
      <c r="J235" s="1">
        <f>McC!D5/25</f>
        <v>356</v>
      </c>
      <c r="K235" s="1">
        <f>McC!F5</f>
        <v>1263</v>
      </c>
      <c r="L235" s="1">
        <f>McC!M5</f>
        <v>963</v>
      </c>
      <c r="M235" s="1">
        <f>McC!N5/2</f>
        <v>704</v>
      </c>
      <c r="N235" s="1">
        <f t="shared" si="4"/>
        <v>1667</v>
      </c>
      <c r="O235" s="1">
        <f>McC!O5/40</f>
        <v>46</v>
      </c>
    </row>
    <row r="236" spans="7:15" x14ac:dyDescent="0.25">
      <c r="G236" t="s">
        <v>257</v>
      </c>
      <c r="H236" t="str">
        <f>McC!B6</f>
        <v>Hatrick Marleau</v>
      </c>
      <c r="I236" s="1">
        <f>McC!C6/25</f>
        <v>223</v>
      </c>
      <c r="J236" s="1">
        <f>McC!D6/25</f>
        <v>398</v>
      </c>
      <c r="K236" s="1">
        <f>McC!F6</f>
        <v>972</v>
      </c>
      <c r="L236" s="1">
        <f>McC!M6</f>
        <v>679</v>
      </c>
      <c r="M236" s="1">
        <f>McC!N6/2</f>
        <v>626</v>
      </c>
      <c r="N236" s="1">
        <f t="shared" si="4"/>
        <v>1305</v>
      </c>
      <c r="O236" s="1">
        <f>McC!O6/40</f>
        <v>47</v>
      </c>
    </row>
    <row r="237" spans="7:15" x14ac:dyDescent="0.25">
      <c r="G237" t="s">
        <v>257</v>
      </c>
      <c r="H237" t="str">
        <f>McC!B7</f>
        <v>Benn Over and Take It</v>
      </c>
      <c r="I237" s="1">
        <f>McC!C7/25</f>
        <v>240</v>
      </c>
      <c r="J237" s="1">
        <f>McC!D7/25</f>
        <v>344</v>
      </c>
      <c r="K237" s="1">
        <f>McC!F7</f>
        <v>966</v>
      </c>
      <c r="L237" s="1">
        <f>McC!M7</f>
        <v>778</v>
      </c>
      <c r="M237" s="1">
        <f>McC!N7/2</f>
        <v>762</v>
      </c>
      <c r="N237" s="1">
        <f t="shared" si="4"/>
        <v>1540</v>
      </c>
      <c r="O237" s="1">
        <f>McC!O7/40</f>
        <v>51</v>
      </c>
    </row>
    <row r="238" spans="7:15" x14ac:dyDescent="0.25">
      <c r="G238" t="s">
        <v>257</v>
      </c>
      <c r="H238" t="str">
        <f>McC!B8</f>
        <v>McTuft And Co.</v>
      </c>
      <c r="I238" s="1">
        <f>McC!C8/25</f>
        <v>208</v>
      </c>
      <c r="J238" s="1">
        <f>McC!D8/25</f>
        <v>347</v>
      </c>
      <c r="K238" s="1">
        <f>McC!F8</f>
        <v>1176</v>
      </c>
      <c r="L238" s="1">
        <f>McC!M8</f>
        <v>840</v>
      </c>
      <c r="M238" s="1">
        <f>McC!N8/2</f>
        <v>650</v>
      </c>
      <c r="N238" s="1">
        <f t="shared" si="4"/>
        <v>1490</v>
      </c>
      <c r="O238" s="1">
        <f>McC!O8/40</f>
        <v>65</v>
      </c>
    </row>
    <row r="239" spans="7:15" x14ac:dyDescent="0.25">
      <c r="G239" t="s">
        <v>257</v>
      </c>
      <c r="H239" t="str">
        <f>McC!B9</f>
        <v>Wine Em Dine Em Sixty Nine Em</v>
      </c>
      <c r="I239" s="1">
        <f>McC!C9/25</f>
        <v>218</v>
      </c>
      <c r="J239" s="1">
        <f>McC!D9/25</f>
        <v>315</v>
      </c>
      <c r="K239" s="1">
        <f>McC!F9</f>
        <v>1449</v>
      </c>
      <c r="L239" s="1">
        <f>McC!M9</f>
        <v>957</v>
      </c>
      <c r="M239" s="1">
        <f>McC!N9/2</f>
        <v>654</v>
      </c>
      <c r="N239" s="1">
        <f t="shared" si="4"/>
        <v>1611</v>
      </c>
      <c r="O239" s="1">
        <f>McC!O9/40</f>
        <v>61</v>
      </c>
    </row>
    <row r="240" spans="7:15" x14ac:dyDescent="0.25">
      <c r="G240" t="s">
        <v>257</v>
      </c>
      <c r="H240" t="str">
        <f>McC!B10</f>
        <v>Canuck Suck</v>
      </c>
      <c r="I240" s="1">
        <f>McC!C10/25</f>
        <v>195</v>
      </c>
      <c r="J240" s="1">
        <f>McC!D10/25</f>
        <v>363</v>
      </c>
      <c r="K240" s="1">
        <f>McC!F10</f>
        <v>1176</v>
      </c>
      <c r="L240" s="1">
        <f>McC!M10</f>
        <v>947</v>
      </c>
      <c r="M240" s="1">
        <f>McC!N10/2</f>
        <v>606</v>
      </c>
      <c r="N240" s="1">
        <f t="shared" si="4"/>
        <v>1553</v>
      </c>
      <c r="O240" s="1">
        <f>McC!O10/40</f>
        <v>58</v>
      </c>
    </row>
    <row r="241" spans="7:15" x14ac:dyDescent="0.25">
      <c r="G241" t="s">
        <v>257</v>
      </c>
      <c r="H241" t="str">
        <f>McC!B11</f>
        <v>UBC Engineers</v>
      </c>
      <c r="I241" s="1">
        <f>McC!C11/25</f>
        <v>187</v>
      </c>
      <c r="J241" s="1">
        <f>McC!D11/25</f>
        <v>343</v>
      </c>
      <c r="K241" s="1">
        <f>McC!F11</f>
        <v>1257</v>
      </c>
      <c r="L241" s="1">
        <f>McC!M11</f>
        <v>769</v>
      </c>
      <c r="M241" s="1">
        <f>McC!N11/2</f>
        <v>682</v>
      </c>
      <c r="N241" s="1">
        <f t="shared" si="4"/>
        <v>1451</v>
      </c>
      <c r="O241" s="1">
        <f>McC!O11/40</f>
        <v>58</v>
      </c>
    </row>
    <row r="242" spans="7:15" x14ac:dyDescent="0.25">
      <c r="G242" t="s">
        <v>257</v>
      </c>
      <c r="H242" t="str">
        <f>McC!B12</f>
        <v>Kaliningrad U</v>
      </c>
      <c r="I242" s="1">
        <f>McC!C12/25</f>
        <v>197</v>
      </c>
      <c r="J242" s="1">
        <f>McC!D12/25</f>
        <v>369</v>
      </c>
      <c r="K242" s="1">
        <f>McC!F12</f>
        <v>957</v>
      </c>
      <c r="L242" s="1">
        <f>McC!M12</f>
        <v>627</v>
      </c>
      <c r="M242" s="1">
        <f>McC!N12/2</f>
        <v>571</v>
      </c>
      <c r="N242" s="1">
        <f t="shared" si="4"/>
        <v>1198</v>
      </c>
      <c r="O242" s="1">
        <f>McC!O12/40</f>
        <v>49</v>
      </c>
    </row>
    <row r="243" spans="7:15" x14ac:dyDescent="0.25">
      <c r="G243" t="s">
        <v>257</v>
      </c>
      <c r="H243" t="str">
        <f>McC!B13</f>
        <v>The BarrelRiders</v>
      </c>
      <c r="I243" s="1">
        <f>McC!C13/25</f>
        <v>201</v>
      </c>
      <c r="J243" s="1">
        <f>McC!D13/25</f>
        <v>315</v>
      </c>
      <c r="K243" s="1">
        <f>McC!F13</f>
        <v>1152</v>
      </c>
      <c r="L243" s="1">
        <f>McC!M13</f>
        <v>764</v>
      </c>
      <c r="M243" s="1">
        <f>McC!N13/2</f>
        <v>609</v>
      </c>
      <c r="N243" s="1">
        <f t="shared" si="4"/>
        <v>1373</v>
      </c>
      <c r="O243" s="1">
        <f>McC!O13/40</f>
        <v>50</v>
      </c>
    </row>
    <row r="244" spans="7:15" x14ac:dyDescent="0.25">
      <c r="G244" t="s">
        <v>257</v>
      </c>
      <c r="H244" t="str">
        <f>McC!B14</f>
        <v>Team V</v>
      </c>
      <c r="I244" s="1">
        <f>McC!C14/25</f>
        <v>161</v>
      </c>
      <c r="J244" s="1">
        <f>McC!D14/25</f>
        <v>340</v>
      </c>
      <c r="K244" s="1">
        <f>McC!F14</f>
        <v>783</v>
      </c>
      <c r="L244" s="1">
        <f>McC!M14</f>
        <v>641</v>
      </c>
      <c r="M244" s="1">
        <f>McC!N14/2</f>
        <v>633</v>
      </c>
      <c r="N244" s="1">
        <f t="shared" si="4"/>
        <v>1274</v>
      </c>
      <c r="O244" s="1">
        <f>McC!O14/40</f>
        <v>65</v>
      </c>
    </row>
    <row r="245" spans="7:15" x14ac:dyDescent="0.25">
      <c r="G245" t="s">
        <v>257</v>
      </c>
      <c r="H245" t="str">
        <f>McC!B15</f>
        <v>Tofu Robots</v>
      </c>
      <c r="I245" s="1">
        <f>McC!C15/25</f>
        <v>187</v>
      </c>
      <c r="J245" s="1">
        <f>McC!D15/25</f>
        <v>273</v>
      </c>
      <c r="K245" s="1">
        <f>McC!F15</f>
        <v>1272</v>
      </c>
      <c r="L245" s="1">
        <f>McC!M15</f>
        <v>892</v>
      </c>
      <c r="M245" s="1">
        <f>McC!N15/2</f>
        <v>670</v>
      </c>
      <c r="N245" s="1">
        <f t="shared" si="4"/>
        <v>1562</v>
      </c>
      <c r="O245" s="1">
        <f>McC!O15/40</f>
        <v>48</v>
      </c>
    </row>
    <row r="246" spans="7:15" x14ac:dyDescent="0.25">
      <c r="G246" t="s">
        <v>257</v>
      </c>
      <c r="H246" t="str">
        <f>McC!B16</f>
        <v>Beware the Penguins</v>
      </c>
      <c r="I246" s="1">
        <f>McC!C16/25</f>
        <v>129</v>
      </c>
      <c r="J246" s="1">
        <f>McC!D16/25</f>
        <v>324</v>
      </c>
      <c r="K246" s="1">
        <f>McC!F16</f>
        <v>1362</v>
      </c>
      <c r="L246" s="1">
        <f>McC!M16</f>
        <v>787</v>
      </c>
      <c r="M246" s="1">
        <f>McC!N16/2</f>
        <v>639</v>
      </c>
      <c r="N246" s="1">
        <f t="shared" si="4"/>
        <v>1426</v>
      </c>
      <c r="O246" s="1">
        <f>McC!O16/40</f>
        <v>54</v>
      </c>
    </row>
    <row r="247" spans="7:15" x14ac:dyDescent="0.25">
      <c r="G247" t="s">
        <v>257</v>
      </c>
      <c r="H247" t="str">
        <f>McC!B17</f>
        <v>Broome County Blades</v>
      </c>
      <c r="I247" s="1">
        <f>McC!C17/25</f>
        <v>167</v>
      </c>
      <c r="J247" s="1">
        <f>McC!D17/25</f>
        <v>295</v>
      </c>
      <c r="K247" s="1">
        <f>McC!F17</f>
        <v>1236</v>
      </c>
      <c r="L247" s="1">
        <f>McC!M17</f>
        <v>766</v>
      </c>
      <c r="M247" s="1">
        <f>McC!N17/2</f>
        <v>650</v>
      </c>
      <c r="N247" s="1">
        <f t="shared" si="4"/>
        <v>1416</v>
      </c>
      <c r="O247" s="1">
        <f>McC!O17/40</f>
        <v>31</v>
      </c>
    </row>
  </sheetData>
  <sortState ref="G2:O211">
    <sortCondition descending="1" ref="N2:N211"/>
  </sortState>
  <pageMargins left="0.7" right="0.7" top="0.75" bottom="0.75" header="0.3" footer="0.3"/>
  <pageSetup orientation="portrait" horizontalDpi="0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U64"/>
  <sheetViews>
    <sheetView zoomScale="115" zoomScaleNormal="115" workbookViewId="0">
      <selection activeCell="B9" sqref="B9"/>
    </sheetView>
  </sheetViews>
  <sheetFormatPr defaultRowHeight="15" x14ac:dyDescent="0.25"/>
  <sheetData>
    <row r="1" spans="1:21" ht="15.75" thickBot="1" x14ac:dyDescent="0.3">
      <c r="A1" s="3" t="s">
        <v>0</v>
      </c>
      <c r="B1" s="4" t="s">
        <v>1</v>
      </c>
      <c r="C1" s="57" t="s">
        <v>2</v>
      </c>
      <c r="D1" s="58"/>
      <c r="E1" s="58"/>
      <c r="F1" s="58"/>
      <c r="G1" s="58"/>
      <c r="H1" s="58"/>
      <c r="I1" s="58"/>
      <c r="J1" s="58"/>
      <c r="K1" s="58"/>
      <c r="L1" s="58"/>
      <c r="M1" s="58"/>
      <c r="N1" s="59"/>
      <c r="O1" s="57" t="s">
        <v>3</v>
      </c>
      <c r="P1" s="58"/>
      <c r="Q1" s="58"/>
      <c r="R1" s="58"/>
      <c r="S1" s="58"/>
      <c r="T1" s="60" t="s">
        <v>4</v>
      </c>
      <c r="U1" s="61"/>
    </row>
    <row r="2" spans="1:21" x14ac:dyDescent="0.25">
      <c r="A2" s="51">
        <v>1</v>
      </c>
      <c r="B2" s="6"/>
      <c r="C2" s="10" t="s">
        <v>6</v>
      </c>
      <c r="D2" s="3" t="s">
        <v>7</v>
      </c>
      <c r="E2" s="3" t="s">
        <v>8</v>
      </c>
      <c r="F2" s="3" t="s">
        <v>9</v>
      </c>
      <c r="G2" s="3" t="s">
        <v>10</v>
      </c>
      <c r="H2" s="3" t="s">
        <v>11</v>
      </c>
      <c r="I2" s="3" t="s">
        <v>12</v>
      </c>
      <c r="J2" s="3" t="s">
        <v>13</v>
      </c>
      <c r="K2" s="3" t="s">
        <v>14</v>
      </c>
      <c r="L2" s="3" t="s">
        <v>15</v>
      </c>
      <c r="M2" s="3" t="s">
        <v>64</v>
      </c>
      <c r="N2" s="3" t="s">
        <v>65</v>
      </c>
      <c r="O2" s="10" t="s">
        <v>16</v>
      </c>
      <c r="P2" s="3" t="s">
        <v>17</v>
      </c>
      <c r="Q2" s="3" t="s">
        <v>18</v>
      </c>
      <c r="R2" s="3" t="s">
        <v>19</v>
      </c>
      <c r="S2" s="3" t="s">
        <v>20</v>
      </c>
      <c r="T2" s="10" t="s">
        <v>124</v>
      </c>
      <c r="U2" s="3" t="s">
        <v>5</v>
      </c>
    </row>
    <row r="3" spans="1:21" ht="15.75" thickBot="1" x14ac:dyDescent="0.3">
      <c r="A3" s="50"/>
      <c r="B3" s="7" t="s">
        <v>207</v>
      </c>
      <c r="C3" s="12">
        <v>5625</v>
      </c>
      <c r="D3" s="11">
        <v>8925</v>
      </c>
      <c r="E3" s="11">
        <v>140</v>
      </c>
      <c r="F3" s="11">
        <v>1164</v>
      </c>
      <c r="G3" s="11">
        <v>610</v>
      </c>
      <c r="H3" s="11">
        <v>160</v>
      </c>
      <c r="I3" s="11">
        <v>20</v>
      </c>
      <c r="J3" s="11">
        <v>640</v>
      </c>
      <c r="K3" s="11">
        <v>200</v>
      </c>
      <c r="L3" s="11">
        <v>3988</v>
      </c>
      <c r="M3" s="11">
        <v>835</v>
      </c>
      <c r="N3" s="11">
        <v>1286</v>
      </c>
      <c r="O3" s="12">
        <v>2400</v>
      </c>
      <c r="P3" s="11">
        <v>-4650</v>
      </c>
      <c r="Q3" s="11">
        <v>6440</v>
      </c>
      <c r="R3" s="11">
        <v>500</v>
      </c>
      <c r="S3" s="11">
        <v>180</v>
      </c>
      <c r="T3" s="12">
        <v>28463</v>
      </c>
      <c r="U3" s="15">
        <v>564</v>
      </c>
    </row>
    <row r="4" spans="1:21" ht="15.75" thickBot="1" x14ac:dyDescent="0.3">
      <c r="A4" s="49">
        <v>2</v>
      </c>
      <c r="B4" s="7" t="s">
        <v>208</v>
      </c>
      <c r="C4" s="12">
        <v>5725</v>
      </c>
      <c r="D4" s="11">
        <v>9750</v>
      </c>
      <c r="E4" s="11">
        <v>100</v>
      </c>
      <c r="F4" s="11">
        <v>918</v>
      </c>
      <c r="G4" s="11">
        <v>800</v>
      </c>
      <c r="H4" s="11">
        <v>120</v>
      </c>
      <c r="I4" s="11">
        <v>90</v>
      </c>
      <c r="J4" s="11">
        <v>860</v>
      </c>
      <c r="K4" s="11">
        <v>200</v>
      </c>
      <c r="L4" s="11">
        <v>3940</v>
      </c>
      <c r="M4" s="11">
        <v>627</v>
      </c>
      <c r="N4" s="11">
        <v>1278</v>
      </c>
      <c r="O4" s="12">
        <v>2240</v>
      </c>
      <c r="P4" s="11">
        <v>-3870</v>
      </c>
      <c r="Q4" s="11">
        <v>5280</v>
      </c>
      <c r="R4" s="11">
        <v>150</v>
      </c>
      <c r="S4" s="11">
        <v>200</v>
      </c>
      <c r="T4" s="12">
        <v>28408</v>
      </c>
      <c r="U4" s="15">
        <v>383</v>
      </c>
    </row>
    <row r="5" spans="1:21" ht="15.75" thickBot="1" x14ac:dyDescent="0.3">
      <c r="A5" s="50"/>
      <c r="B5" s="7" t="s">
        <v>209</v>
      </c>
      <c r="C5" s="12">
        <v>4975</v>
      </c>
      <c r="D5" s="11">
        <v>10775</v>
      </c>
      <c r="E5" s="11">
        <v>190</v>
      </c>
      <c r="F5" s="11">
        <v>1245</v>
      </c>
      <c r="G5" s="11">
        <v>470</v>
      </c>
      <c r="H5" s="11">
        <v>60</v>
      </c>
      <c r="I5" s="11">
        <v>50</v>
      </c>
      <c r="J5" s="11">
        <v>740</v>
      </c>
      <c r="K5" s="11">
        <v>50</v>
      </c>
      <c r="L5" s="11">
        <v>3378</v>
      </c>
      <c r="M5" s="11">
        <v>761</v>
      </c>
      <c r="N5" s="11">
        <v>1352</v>
      </c>
      <c r="O5" s="12">
        <v>1720</v>
      </c>
      <c r="P5" s="11">
        <v>-4110</v>
      </c>
      <c r="Q5" s="11">
        <v>5470</v>
      </c>
      <c r="R5" s="11">
        <v>350</v>
      </c>
      <c r="S5" s="11">
        <v>180</v>
      </c>
      <c r="T5" s="12">
        <v>27656</v>
      </c>
      <c r="U5" s="15">
        <v>214</v>
      </c>
    </row>
    <row r="6" spans="1:21" ht="15.75" thickBot="1" x14ac:dyDescent="0.3">
      <c r="A6" s="49">
        <v>3</v>
      </c>
      <c r="B6" s="7" t="s">
        <v>210</v>
      </c>
      <c r="C6" s="12">
        <v>5875</v>
      </c>
      <c r="D6" s="11">
        <v>9800</v>
      </c>
      <c r="E6" s="11">
        <v>250</v>
      </c>
      <c r="F6" s="11">
        <v>1008</v>
      </c>
      <c r="G6" s="11">
        <v>590</v>
      </c>
      <c r="H6" s="11">
        <v>80</v>
      </c>
      <c r="I6" s="11">
        <v>20</v>
      </c>
      <c r="J6" s="11">
        <v>740</v>
      </c>
      <c r="K6" s="11">
        <v>50</v>
      </c>
      <c r="L6" s="11">
        <v>4098</v>
      </c>
      <c r="M6" s="11">
        <v>604</v>
      </c>
      <c r="N6" s="11">
        <v>1200</v>
      </c>
      <c r="O6" s="12">
        <v>1720</v>
      </c>
      <c r="P6" s="11">
        <v>-4725</v>
      </c>
      <c r="Q6" s="11">
        <v>5628</v>
      </c>
      <c r="R6" s="11">
        <v>350</v>
      </c>
      <c r="S6" s="11">
        <v>240</v>
      </c>
      <c r="T6" s="12">
        <v>27528</v>
      </c>
      <c r="U6" s="15">
        <v>255</v>
      </c>
    </row>
    <row r="7" spans="1:21" ht="15.75" thickBot="1" x14ac:dyDescent="0.3">
      <c r="A7" s="50"/>
      <c r="B7" s="23" t="s">
        <v>211</v>
      </c>
      <c r="C7" s="25">
        <v>5175</v>
      </c>
      <c r="D7" s="24">
        <v>8350</v>
      </c>
      <c r="E7" s="24">
        <v>165</v>
      </c>
      <c r="F7" s="24">
        <v>879</v>
      </c>
      <c r="G7" s="24">
        <v>510</v>
      </c>
      <c r="H7" s="24">
        <v>80</v>
      </c>
      <c r="I7" s="24">
        <v>40</v>
      </c>
      <c r="J7" s="24">
        <v>640</v>
      </c>
      <c r="K7" s="24">
        <v>100</v>
      </c>
      <c r="L7" s="24">
        <v>3684</v>
      </c>
      <c r="M7" s="24">
        <v>639</v>
      </c>
      <c r="N7" s="24">
        <v>1194</v>
      </c>
      <c r="O7" s="25">
        <v>3000</v>
      </c>
      <c r="P7" s="24">
        <v>-5370</v>
      </c>
      <c r="Q7" s="24">
        <v>7766</v>
      </c>
      <c r="R7" s="24">
        <v>150</v>
      </c>
      <c r="S7" s="24">
        <v>180</v>
      </c>
      <c r="T7" s="25">
        <v>27182</v>
      </c>
      <c r="U7" s="27">
        <v>204</v>
      </c>
    </row>
    <row r="8" spans="1:21" ht="15.75" thickBot="1" x14ac:dyDescent="0.3">
      <c r="A8" s="49">
        <v>4</v>
      </c>
      <c r="B8" s="7" t="s">
        <v>212</v>
      </c>
      <c r="C8" s="12">
        <v>6225</v>
      </c>
      <c r="D8" s="11">
        <v>9025</v>
      </c>
      <c r="E8" s="11">
        <v>165</v>
      </c>
      <c r="F8" s="11">
        <v>951</v>
      </c>
      <c r="G8" s="11">
        <v>760</v>
      </c>
      <c r="H8" s="11">
        <v>40</v>
      </c>
      <c r="I8" s="11">
        <v>30</v>
      </c>
      <c r="J8" s="11">
        <v>680</v>
      </c>
      <c r="K8" s="11">
        <v>125</v>
      </c>
      <c r="L8" s="11">
        <v>4084</v>
      </c>
      <c r="M8" s="11">
        <v>707</v>
      </c>
      <c r="N8" s="11">
        <v>1258</v>
      </c>
      <c r="O8" s="12">
        <v>1000</v>
      </c>
      <c r="P8" s="11">
        <v>-2430</v>
      </c>
      <c r="Q8" s="11">
        <v>2862</v>
      </c>
      <c r="R8" s="11">
        <v>100</v>
      </c>
      <c r="S8" s="11">
        <v>100</v>
      </c>
      <c r="T8" s="12">
        <v>25682</v>
      </c>
      <c r="U8" s="15">
        <v>342</v>
      </c>
    </row>
    <row r="9" spans="1:21" ht="15.75" thickBot="1" x14ac:dyDescent="0.3">
      <c r="A9" s="50"/>
      <c r="B9" s="7" t="s">
        <v>213</v>
      </c>
      <c r="C9" s="12">
        <v>5525</v>
      </c>
      <c r="D9" s="11">
        <v>8175</v>
      </c>
      <c r="E9" s="11">
        <v>85</v>
      </c>
      <c r="F9" s="11">
        <v>768</v>
      </c>
      <c r="G9" s="11">
        <v>550</v>
      </c>
      <c r="H9" s="11">
        <v>180</v>
      </c>
      <c r="I9" s="11">
        <v>50</v>
      </c>
      <c r="J9" s="11">
        <v>580</v>
      </c>
      <c r="K9" s="11">
        <v>200</v>
      </c>
      <c r="L9" s="11">
        <v>3826</v>
      </c>
      <c r="M9" s="11">
        <v>704</v>
      </c>
      <c r="N9" s="11">
        <v>1068</v>
      </c>
      <c r="O9" s="12">
        <v>2040</v>
      </c>
      <c r="P9" s="11">
        <v>-3900</v>
      </c>
      <c r="Q9" s="11">
        <v>5132</v>
      </c>
      <c r="R9" s="11">
        <v>350</v>
      </c>
      <c r="S9" s="11">
        <v>160</v>
      </c>
      <c r="T9" s="12">
        <v>25493</v>
      </c>
      <c r="U9" s="15">
        <v>279</v>
      </c>
    </row>
    <row r="10" spans="1:21" ht="15.75" thickBot="1" x14ac:dyDescent="0.3">
      <c r="A10" s="52">
        <v>5</v>
      </c>
      <c r="B10" s="7" t="s">
        <v>214</v>
      </c>
      <c r="C10" s="12">
        <v>4200</v>
      </c>
      <c r="D10" s="11">
        <v>8300</v>
      </c>
      <c r="E10" s="11">
        <v>195</v>
      </c>
      <c r="F10" s="11">
        <v>1308</v>
      </c>
      <c r="G10" s="11">
        <v>360</v>
      </c>
      <c r="H10" s="11">
        <v>140</v>
      </c>
      <c r="I10" s="11">
        <v>70</v>
      </c>
      <c r="J10" s="11">
        <v>660</v>
      </c>
      <c r="K10" s="11">
        <v>0</v>
      </c>
      <c r="L10" s="11">
        <v>3550</v>
      </c>
      <c r="M10" s="11">
        <v>830</v>
      </c>
      <c r="N10" s="11">
        <v>1492</v>
      </c>
      <c r="O10" s="12">
        <v>1880</v>
      </c>
      <c r="P10" s="11">
        <v>-4650</v>
      </c>
      <c r="Q10" s="11">
        <v>6336</v>
      </c>
      <c r="R10" s="11">
        <v>100</v>
      </c>
      <c r="S10" s="11">
        <v>300</v>
      </c>
      <c r="T10" s="12">
        <v>25071</v>
      </c>
      <c r="U10" s="15">
        <v>240</v>
      </c>
    </row>
    <row r="11" spans="1:21" ht="15.75" thickBot="1" x14ac:dyDescent="0.3">
      <c r="A11" s="53"/>
      <c r="B11" s="7" t="s">
        <v>215</v>
      </c>
      <c r="C11" s="12">
        <v>5025</v>
      </c>
      <c r="D11" s="11">
        <v>8125</v>
      </c>
      <c r="E11" s="11">
        <v>-60</v>
      </c>
      <c r="F11" s="11">
        <v>1074</v>
      </c>
      <c r="G11" s="11">
        <v>490</v>
      </c>
      <c r="H11" s="11">
        <v>80</v>
      </c>
      <c r="I11" s="11">
        <v>20</v>
      </c>
      <c r="J11" s="11">
        <v>700</v>
      </c>
      <c r="K11" s="11">
        <v>50</v>
      </c>
      <c r="L11" s="11">
        <v>3488</v>
      </c>
      <c r="M11" s="11">
        <v>1110</v>
      </c>
      <c r="N11" s="11">
        <v>1584</v>
      </c>
      <c r="O11" s="12">
        <v>1600</v>
      </c>
      <c r="P11" s="11">
        <v>-3480</v>
      </c>
      <c r="Q11" s="11">
        <v>4482</v>
      </c>
      <c r="R11" s="11">
        <v>150</v>
      </c>
      <c r="S11" s="11">
        <v>180</v>
      </c>
      <c r="T11" s="12">
        <v>24618</v>
      </c>
      <c r="U11" s="15">
        <v>55</v>
      </c>
    </row>
    <row r="12" spans="1:21" ht="15.75" thickBot="1" x14ac:dyDescent="0.3">
      <c r="A12" s="49">
        <v>6</v>
      </c>
      <c r="B12" s="7" t="s">
        <v>216</v>
      </c>
      <c r="C12" s="12">
        <v>4825</v>
      </c>
      <c r="D12" s="11">
        <v>6925</v>
      </c>
      <c r="E12" s="11">
        <v>110</v>
      </c>
      <c r="F12" s="11">
        <v>1011</v>
      </c>
      <c r="G12" s="11">
        <v>550</v>
      </c>
      <c r="H12" s="11">
        <v>20</v>
      </c>
      <c r="I12" s="11">
        <v>50</v>
      </c>
      <c r="J12" s="11">
        <v>680</v>
      </c>
      <c r="K12" s="11">
        <v>50</v>
      </c>
      <c r="L12" s="11">
        <v>3586</v>
      </c>
      <c r="M12" s="11">
        <v>671</v>
      </c>
      <c r="N12" s="11">
        <v>1312</v>
      </c>
      <c r="O12" s="12">
        <v>2360</v>
      </c>
      <c r="P12" s="11">
        <v>-4575</v>
      </c>
      <c r="Q12" s="11">
        <v>6312</v>
      </c>
      <c r="R12" s="11">
        <v>200</v>
      </c>
      <c r="S12" s="11">
        <v>340</v>
      </c>
      <c r="T12" s="12">
        <v>24427</v>
      </c>
      <c r="U12" s="15">
        <v>373</v>
      </c>
    </row>
    <row r="13" spans="1:21" ht="15.75" thickBot="1" x14ac:dyDescent="0.3">
      <c r="A13" s="50"/>
      <c r="B13" s="7" t="s">
        <v>217</v>
      </c>
      <c r="C13" s="12">
        <v>4050</v>
      </c>
      <c r="D13" s="11">
        <v>6325</v>
      </c>
      <c r="E13" s="11">
        <v>-230</v>
      </c>
      <c r="F13" s="11">
        <v>1728</v>
      </c>
      <c r="G13" s="11">
        <v>370</v>
      </c>
      <c r="H13" s="11">
        <v>40</v>
      </c>
      <c r="I13" s="11">
        <v>20</v>
      </c>
      <c r="J13" s="11">
        <v>520</v>
      </c>
      <c r="K13" s="11">
        <v>25</v>
      </c>
      <c r="L13" s="11">
        <v>3214</v>
      </c>
      <c r="M13" s="11">
        <v>914</v>
      </c>
      <c r="N13" s="11">
        <v>1304</v>
      </c>
      <c r="O13" s="12">
        <v>2480</v>
      </c>
      <c r="P13" s="11">
        <v>-4275</v>
      </c>
      <c r="Q13" s="11">
        <v>6224</v>
      </c>
      <c r="R13" s="11">
        <v>600</v>
      </c>
      <c r="S13" s="11">
        <v>240</v>
      </c>
      <c r="T13" s="12">
        <v>23549</v>
      </c>
      <c r="U13" s="15">
        <v>289</v>
      </c>
    </row>
    <row r="14" spans="1:21" ht="15.75" thickBot="1" x14ac:dyDescent="0.3">
      <c r="A14" s="49">
        <v>7</v>
      </c>
      <c r="B14" s="7" t="s">
        <v>23</v>
      </c>
      <c r="C14" s="12">
        <v>4225</v>
      </c>
      <c r="D14" s="11">
        <v>7275</v>
      </c>
      <c r="E14" s="11">
        <v>240</v>
      </c>
      <c r="F14" s="11">
        <v>1032</v>
      </c>
      <c r="G14" s="11">
        <v>420</v>
      </c>
      <c r="H14" s="11">
        <v>60</v>
      </c>
      <c r="I14" s="11">
        <v>20</v>
      </c>
      <c r="J14" s="11">
        <v>660</v>
      </c>
      <c r="K14" s="11">
        <v>75</v>
      </c>
      <c r="L14" s="11">
        <v>3242</v>
      </c>
      <c r="M14" s="11">
        <v>868</v>
      </c>
      <c r="N14" s="11">
        <v>1282</v>
      </c>
      <c r="O14" s="12">
        <v>2200</v>
      </c>
      <c r="P14" s="11">
        <v>-4140</v>
      </c>
      <c r="Q14" s="11">
        <v>5178</v>
      </c>
      <c r="R14" s="11">
        <v>200</v>
      </c>
      <c r="S14" s="11">
        <v>240</v>
      </c>
      <c r="T14" s="12">
        <v>23077</v>
      </c>
      <c r="U14" s="15">
        <v>26</v>
      </c>
    </row>
    <row r="15" spans="1:21" ht="15.75" thickBot="1" x14ac:dyDescent="0.3">
      <c r="A15" s="50"/>
      <c r="B15" s="7" t="s">
        <v>218</v>
      </c>
      <c r="C15" s="12">
        <v>3575</v>
      </c>
      <c r="D15" s="11">
        <v>8625</v>
      </c>
      <c r="E15" s="11">
        <v>-150</v>
      </c>
      <c r="F15" s="11">
        <v>969</v>
      </c>
      <c r="G15" s="11">
        <v>350</v>
      </c>
      <c r="H15" s="11">
        <v>80</v>
      </c>
      <c r="I15" s="11">
        <v>20</v>
      </c>
      <c r="J15" s="11">
        <v>480</v>
      </c>
      <c r="K15" s="11">
        <v>50</v>
      </c>
      <c r="L15" s="11">
        <v>3196</v>
      </c>
      <c r="M15" s="11">
        <v>731</v>
      </c>
      <c r="N15" s="11">
        <v>1266</v>
      </c>
      <c r="O15" s="12">
        <v>1640</v>
      </c>
      <c r="P15" s="11">
        <v>-4350</v>
      </c>
      <c r="Q15" s="11">
        <v>5542</v>
      </c>
      <c r="R15" s="11">
        <v>250</v>
      </c>
      <c r="S15" s="11">
        <v>220</v>
      </c>
      <c r="T15" s="12">
        <v>22494</v>
      </c>
      <c r="U15" s="15">
        <v>242</v>
      </c>
    </row>
    <row r="16" spans="1:21" ht="15.75" thickBot="1" x14ac:dyDescent="0.3">
      <c r="A16" s="49">
        <v>8</v>
      </c>
      <c r="B16" s="7" t="s">
        <v>219</v>
      </c>
      <c r="C16" s="12">
        <v>3250</v>
      </c>
      <c r="D16" s="11">
        <v>7125</v>
      </c>
      <c r="E16" s="11">
        <v>90</v>
      </c>
      <c r="F16" s="11">
        <v>1404</v>
      </c>
      <c r="G16" s="11">
        <v>320</v>
      </c>
      <c r="H16" s="11">
        <v>120</v>
      </c>
      <c r="I16" s="11">
        <v>40</v>
      </c>
      <c r="J16" s="11">
        <v>480</v>
      </c>
      <c r="K16" s="11">
        <v>25</v>
      </c>
      <c r="L16" s="11">
        <v>2894</v>
      </c>
      <c r="M16" s="11">
        <v>785</v>
      </c>
      <c r="N16" s="11">
        <v>1006</v>
      </c>
      <c r="O16" s="12">
        <v>1960</v>
      </c>
      <c r="P16" s="11">
        <v>-3990</v>
      </c>
      <c r="Q16" s="11">
        <v>5426</v>
      </c>
      <c r="R16" s="11">
        <v>250</v>
      </c>
      <c r="S16" s="11">
        <v>200</v>
      </c>
      <c r="T16" s="12">
        <v>21385</v>
      </c>
      <c r="U16" s="15">
        <v>176</v>
      </c>
    </row>
    <row r="17" spans="1:21" ht="15.75" thickBot="1" x14ac:dyDescent="0.3">
      <c r="A17" s="50"/>
      <c r="B17" s="6" t="s">
        <v>220</v>
      </c>
      <c r="C17" s="26">
        <v>3450</v>
      </c>
      <c r="D17" s="5">
        <v>7900</v>
      </c>
      <c r="E17" s="5">
        <v>10</v>
      </c>
      <c r="F17" s="5">
        <v>867</v>
      </c>
      <c r="G17" s="5">
        <v>310</v>
      </c>
      <c r="H17" s="5">
        <v>40</v>
      </c>
      <c r="I17" s="5">
        <v>50</v>
      </c>
      <c r="J17" s="5">
        <v>460</v>
      </c>
      <c r="K17" s="5">
        <v>50</v>
      </c>
      <c r="L17" s="5">
        <v>3046</v>
      </c>
      <c r="M17" s="5">
        <v>708</v>
      </c>
      <c r="N17" s="5">
        <v>1254</v>
      </c>
      <c r="O17" s="5">
        <v>1240</v>
      </c>
      <c r="P17" s="5">
        <v>-2355</v>
      </c>
      <c r="Q17" s="5">
        <v>3078</v>
      </c>
      <c r="R17" s="5">
        <v>250</v>
      </c>
      <c r="S17" s="5">
        <v>120</v>
      </c>
      <c r="T17" s="26">
        <v>20478</v>
      </c>
      <c r="U17" s="28">
        <v>200</v>
      </c>
    </row>
    <row r="18" spans="1:21" ht="16.5" x14ac:dyDescent="0.25">
      <c r="A18" s="49">
        <v>9</v>
      </c>
      <c r="B18" s="6"/>
      <c r="C18" s="54"/>
      <c r="D18" s="55"/>
      <c r="E18" s="55"/>
      <c r="F18" s="55"/>
      <c r="G18" s="55"/>
      <c r="H18" s="55"/>
      <c r="I18" s="55"/>
      <c r="J18" s="55"/>
      <c r="K18" s="55"/>
      <c r="L18" s="55"/>
      <c r="M18" s="55"/>
      <c r="N18" s="55"/>
      <c r="O18" s="55"/>
      <c r="P18" s="55"/>
      <c r="Q18" s="55"/>
      <c r="R18" s="55"/>
      <c r="S18" s="56"/>
      <c r="T18" s="62"/>
      <c r="U18" s="63"/>
    </row>
    <row r="19" spans="1:21" ht="17.25" thickBot="1" x14ac:dyDescent="0.3">
      <c r="A19" s="50"/>
      <c r="C19" s="54"/>
      <c r="D19" s="55"/>
      <c r="E19" s="55"/>
      <c r="F19" s="55"/>
      <c r="G19" s="55"/>
      <c r="H19" s="55"/>
      <c r="I19" s="55"/>
      <c r="J19" s="55"/>
      <c r="K19" s="55"/>
      <c r="L19" s="55"/>
      <c r="M19" s="55"/>
      <c r="N19" s="55"/>
      <c r="O19" s="55"/>
      <c r="P19" s="55"/>
      <c r="Q19" s="55"/>
      <c r="R19" s="55"/>
      <c r="S19" s="56"/>
      <c r="T19" s="62"/>
      <c r="U19" s="63"/>
    </row>
    <row r="20" spans="1:21" ht="16.5" x14ac:dyDescent="0.25">
      <c r="A20" s="49">
        <v>10</v>
      </c>
      <c r="B20" s="6"/>
      <c r="C20" s="54"/>
      <c r="D20" s="55"/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55"/>
      <c r="S20" s="56"/>
      <c r="T20" s="62"/>
      <c r="U20" s="63"/>
    </row>
    <row r="21" spans="1:21" ht="17.25" thickBot="1" x14ac:dyDescent="0.3">
      <c r="A21" s="50"/>
      <c r="C21" s="54"/>
      <c r="D21" s="55"/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5"/>
      <c r="S21" s="56"/>
      <c r="T21" s="62"/>
      <c r="U21" s="63"/>
    </row>
    <row r="22" spans="1:21" ht="16.5" x14ac:dyDescent="0.25">
      <c r="A22" s="49">
        <v>11</v>
      </c>
      <c r="B22" s="6"/>
      <c r="C22" s="54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6"/>
      <c r="T22" s="62"/>
      <c r="U22" s="63"/>
    </row>
    <row r="23" spans="1:21" ht="17.25" thickBot="1" x14ac:dyDescent="0.3">
      <c r="A23" s="50"/>
      <c r="C23" s="54"/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55"/>
      <c r="Q23" s="55"/>
      <c r="R23" s="55"/>
      <c r="S23" s="56"/>
      <c r="T23" s="62"/>
      <c r="U23" s="63"/>
    </row>
    <row r="24" spans="1:21" ht="16.5" x14ac:dyDescent="0.25">
      <c r="A24" s="49">
        <v>12</v>
      </c>
      <c r="B24" s="6"/>
      <c r="C24" s="54"/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55"/>
      <c r="P24" s="55"/>
      <c r="Q24" s="55"/>
      <c r="R24" s="55"/>
      <c r="S24" s="56"/>
      <c r="T24" s="62"/>
      <c r="U24" s="63"/>
    </row>
    <row r="25" spans="1:21" ht="17.25" thickBot="1" x14ac:dyDescent="0.3">
      <c r="A25" s="50"/>
      <c r="C25" s="54"/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55"/>
      <c r="S25" s="56"/>
      <c r="T25" s="62"/>
      <c r="U25" s="63"/>
    </row>
    <row r="26" spans="1:21" ht="16.5" x14ac:dyDescent="0.25">
      <c r="A26" s="49">
        <v>13</v>
      </c>
      <c r="B26" s="6"/>
      <c r="C26" s="54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6"/>
      <c r="T26" s="62"/>
      <c r="U26" s="63"/>
    </row>
    <row r="27" spans="1:21" ht="17.25" thickBot="1" x14ac:dyDescent="0.3">
      <c r="A27" s="50"/>
      <c r="C27" s="54"/>
      <c r="D27" s="55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6"/>
      <c r="T27" s="62"/>
      <c r="U27" s="63"/>
    </row>
    <row r="28" spans="1:21" ht="16.5" x14ac:dyDescent="0.25">
      <c r="A28" s="49">
        <v>14</v>
      </c>
      <c r="B28" s="6"/>
      <c r="C28" s="54"/>
      <c r="D28" s="55"/>
      <c r="E28" s="55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55"/>
      <c r="Q28" s="55"/>
      <c r="R28" s="55"/>
      <c r="S28" s="56"/>
      <c r="T28" s="62"/>
      <c r="U28" s="63"/>
    </row>
    <row r="29" spans="1:21" ht="17.25" thickBot="1" x14ac:dyDescent="0.3">
      <c r="A29" s="50"/>
      <c r="C29" s="54"/>
      <c r="D29" s="55"/>
      <c r="E29" s="55"/>
      <c r="F29" s="55"/>
      <c r="G29" s="55"/>
      <c r="H29" s="55"/>
      <c r="I29" s="55"/>
      <c r="J29" s="55"/>
      <c r="K29" s="55"/>
      <c r="L29" s="55"/>
      <c r="M29" s="55"/>
      <c r="N29" s="55"/>
      <c r="O29" s="55"/>
      <c r="P29" s="55"/>
      <c r="Q29" s="55"/>
      <c r="R29" s="55"/>
      <c r="S29" s="56"/>
      <c r="T29" s="62"/>
      <c r="U29" s="63"/>
    </row>
    <row r="30" spans="1:21" ht="16.5" x14ac:dyDescent="0.25">
      <c r="A30" s="49">
        <v>15</v>
      </c>
      <c r="B30" s="6"/>
      <c r="C30" s="54"/>
      <c r="D30" s="55"/>
      <c r="E30" s="55"/>
      <c r="F30" s="55"/>
      <c r="G30" s="55"/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55"/>
      <c r="S30" s="56"/>
      <c r="T30" s="62"/>
      <c r="U30" s="63"/>
    </row>
    <row r="31" spans="1:21" ht="16.5" x14ac:dyDescent="0.25">
      <c r="A31" s="51"/>
      <c r="C31" s="54"/>
      <c r="D31" s="55"/>
      <c r="E31" s="55"/>
      <c r="F31" s="55"/>
      <c r="G31" s="55"/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55"/>
      <c r="S31" s="56"/>
      <c r="T31" s="62"/>
      <c r="U31" s="63"/>
    </row>
    <row r="32" spans="1:21" ht="35.25" thickBot="1" x14ac:dyDescent="0.3">
      <c r="A32" s="18" t="s">
        <v>125</v>
      </c>
    </row>
    <row r="33" spans="1:20" ht="15.75" thickBot="1" x14ac:dyDescent="0.3">
      <c r="A33" s="14"/>
      <c r="B33" s="19"/>
      <c r="C33" s="57" t="s">
        <v>2</v>
      </c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9"/>
      <c r="O33" s="57" t="s">
        <v>3</v>
      </c>
      <c r="P33" s="58"/>
      <c r="Q33" s="58"/>
      <c r="R33" s="58"/>
      <c r="S33" s="58"/>
      <c r="T33" s="19"/>
    </row>
    <row r="34" spans="1:20" x14ac:dyDescent="0.25">
      <c r="A34" s="3" t="s">
        <v>0</v>
      </c>
      <c r="B34" s="20" t="s">
        <v>1</v>
      </c>
      <c r="C34" s="10" t="s">
        <v>6</v>
      </c>
      <c r="D34" s="3" t="s">
        <v>7</v>
      </c>
      <c r="E34" s="3" t="s">
        <v>8</v>
      </c>
      <c r="F34" s="3" t="s">
        <v>9</v>
      </c>
      <c r="G34" s="3" t="s">
        <v>10</v>
      </c>
      <c r="H34" s="3" t="s">
        <v>11</v>
      </c>
      <c r="I34" s="3" t="s">
        <v>12</v>
      </c>
      <c r="J34" s="3" t="s">
        <v>13</v>
      </c>
      <c r="K34" s="3" t="s">
        <v>14</v>
      </c>
      <c r="L34" s="3" t="s">
        <v>15</v>
      </c>
      <c r="M34" s="3" t="s">
        <v>64</v>
      </c>
      <c r="N34" s="3" t="s">
        <v>65</v>
      </c>
      <c r="O34" s="10" t="s">
        <v>16</v>
      </c>
      <c r="P34" s="3" t="s">
        <v>17</v>
      </c>
      <c r="Q34" s="3" t="s">
        <v>18</v>
      </c>
      <c r="R34" s="3" t="s">
        <v>19</v>
      </c>
      <c r="S34" s="3" t="s">
        <v>20</v>
      </c>
      <c r="T34" s="10" t="s">
        <v>24</v>
      </c>
    </row>
    <row r="35" spans="1:20" ht="15.75" thickBot="1" x14ac:dyDescent="0.3">
      <c r="A35" s="68">
        <v>1</v>
      </c>
      <c r="B35" s="21"/>
      <c r="C35" s="12">
        <v>225</v>
      </c>
      <c r="D35" s="11">
        <v>357</v>
      </c>
      <c r="E35" s="11">
        <v>28</v>
      </c>
      <c r="F35" s="11">
        <v>388</v>
      </c>
      <c r="G35" s="11">
        <v>61</v>
      </c>
      <c r="H35" s="11">
        <v>8</v>
      </c>
      <c r="I35" s="11">
        <v>2</v>
      </c>
      <c r="J35" s="11">
        <v>32</v>
      </c>
      <c r="K35" s="11">
        <v>8</v>
      </c>
      <c r="L35" s="11">
        <v>1994</v>
      </c>
      <c r="M35" s="11">
        <v>835</v>
      </c>
      <c r="N35" s="11">
        <v>643</v>
      </c>
      <c r="O35" s="12">
        <v>60</v>
      </c>
      <c r="P35" s="11">
        <v>310</v>
      </c>
      <c r="Q35" s="11">
        <v>3220</v>
      </c>
      <c r="R35" s="11">
        <v>10</v>
      </c>
      <c r="S35" s="11">
        <v>9</v>
      </c>
      <c r="T35" s="12">
        <v>42</v>
      </c>
    </row>
    <row r="36" spans="1:20" ht="15.75" thickBot="1" x14ac:dyDescent="0.3">
      <c r="A36" s="67"/>
      <c r="B36" s="22" t="s">
        <v>207</v>
      </c>
      <c r="C36" s="12">
        <v>229</v>
      </c>
      <c r="D36" s="11">
        <v>390</v>
      </c>
      <c r="E36" s="11">
        <v>20</v>
      </c>
      <c r="F36" s="11">
        <v>306</v>
      </c>
      <c r="G36" s="11">
        <v>80</v>
      </c>
      <c r="H36" s="11">
        <v>6</v>
      </c>
      <c r="I36" s="11">
        <v>9</v>
      </c>
      <c r="J36" s="11">
        <v>43</v>
      </c>
      <c r="K36" s="11">
        <v>8</v>
      </c>
      <c r="L36" s="11">
        <v>1970</v>
      </c>
      <c r="M36" s="11">
        <v>627</v>
      </c>
      <c r="N36" s="11">
        <v>639</v>
      </c>
      <c r="O36" s="12">
        <v>56</v>
      </c>
      <c r="P36" s="11">
        <v>258</v>
      </c>
      <c r="Q36" s="11">
        <v>2640</v>
      </c>
      <c r="R36" s="11">
        <v>3</v>
      </c>
      <c r="S36" s="11">
        <v>10</v>
      </c>
      <c r="T36" s="12">
        <v>42</v>
      </c>
    </row>
    <row r="37" spans="1:20" ht="15.75" thickBot="1" x14ac:dyDescent="0.3">
      <c r="A37" s="66">
        <v>2</v>
      </c>
      <c r="B37" s="21"/>
      <c r="C37" s="12">
        <v>199</v>
      </c>
      <c r="D37" s="11">
        <v>431</v>
      </c>
      <c r="E37" s="11">
        <v>38</v>
      </c>
      <c r="F37" s="11">
        <v>415</v>
      </c>
      <c r="G37" s="11">
        <v>47</v>
      </c>
      <c r="H37" s="11">
        <v>3</v>
      </c>
      <c r="I37" s="11">
        <v>5</v>
      </c>
      <c r="J37" s="11">
        <v>37</v>
      </c>
      <c r="K37" s="11">
        <v>2</v>
      </c>
      <c r="L37" s="11">
        <v>1689</v>
      </c>
      <c r="M37" s="11">
        <v>761</v>
      </c>
      <c r="N37" s="11">
        <v>676</v>
      </c>
      <c r="O37" s="12">
        <v>43</v>
      </c>
      <c r="P37" s="11">
        <v>274</v>
      </c>
      <c r="Q37" s="11">
        <v>2735</v>
      </c>
      <c r="R37" s="11">
        <v>7</v>
      </c>
      <c r="S37" s="11">
        <v>9</v>
      </c>
      <c r="T37" s="12">
        <v>44</v>
      </c>
    </row>
    <row r="38" spans="1:20" ht="15.75" thickBot="1" x14ac:dyDescent="0.3">
      <c r="A38" s="67"/>
      <c r="B38" s="22" t="s">
        <v>208</v>
      </c>
      <c r="C38" s="12">
        <v>235</v>
      </c>
      <c r="D38" s="11">
        <v>392</v>
      </c>
      <c r="E38" s="11">
        <v>50</v>
      </c>
      <c r="F38" s="11">
        <v>336</v>
      </c>
      <c r="G38" s="11">
        <v>59</v>
      </c>
      <c r="H38" s="11">
        <v>4</v>
      </c>
      <c r="I38" s="11">
        <v>2</v>
      </c>
      <c r="J38" s="11">
        <v>37</v>
      </c>
      <c r="K38" s="11">
        <v>2</v>
      </c>
      <c r="L38" s="11">
        <v>2049</v>
      </c>
      <c r="M38" s="11">
        <v>604</v>
      </c>
      <c r="N38" s="11">
        <v>600</v>
      </c>
      <c r="O38" s="12">
        <v>43</v>
      </c>
      <c r="P38" s="11">
        <v>315</v>
      </c>
      <c r="Q38" s="11">
        <v>2814</v>
      </c>
      <c r="R38" s="11">
        <v>7</v>
      </c>
      <c r="S38" s="11">
        <v>12</v>
      </c>
      <c r="T38" s="12">
        <v>43</v>
      </c>
    </row>
    <row r="39" spans="1:20" ht="15.75" thickBot="1" x14ac:dyDescent="0.3">
      <c r="A39" s="66">
        <v>3</v>
      </c>
      <c r="B39" s="21"/>
      <c r="C39" s="25">
        <v>207</v>
      </c>
      <c r="D39" s="24">
        <v>334</v>
      </c>
      <c r="E39" s="24">
        <v>33</v>
      </c>
      <c r="F39" s="24">
        <v>293</v>
      </c>
      <c r="G39" s="24">
        <v>51</v>
      </c>
      <c r="H39" s="24">
        <v>4</v>
      </c>
      <c r="I39" s="24">
        <v>4</v>
      </c>
      <c r="J39" s="24">
        <v>32</v>
      </c>
      <c r="K39" s="24">
        <v>4</v>
      </c>
      <c r="L39" s="24">
        <v>1842</v>
      </c>
      <c r="M39" s="24">
        <v>639</v>
      </c>
      <c r="N39" s="24">
        <v>597</v>
      </c>
      <c r="O39" s="25">
        <v>75</v>
      </c>
      <c r="P39" s="24">
        <v>358</v>
      </c>
      <c r="Q39" s="24">
        <v>3883</v>
      </c>
      <c r="R39" s="24">
        <v>3</v>
      </c>
      <c r="S39" s="24">
        <v>9</v>
      </c>
      <c r="T39" s="25">
        <v>42</v>
      </c>
    </row>
    <row r="40" spans="1:20" ht="15.75" thickBot="1" x14ac:dyDescent="0.3">
      <c r="A40" s="67"/>
      <c r="B40" s="22" t="s">
        <v>209</v>
      </c>
      <c r="C40" s="12">
        <v>249</v>
      </c>
      <c r="D40" s="11">
        <v>361</v>
      </c>
      <c r="E40" s="11">
        <v>33</v>
      </c>
      <c r="F40" s="11">
        <v>317</v>
      </c>
      <c r="G40" s="11">
        <v>76</v>
      </c>
      <c r="H40" s="11">
        <v>2</v>
      </c>
      <c r="I40" s="11">
        <v>3</v>
      </c>
      <c r="J40" s="11">
        <v>34</v>
      </c>
      <c r="K40" s="11">
        <v>5</v>
      </c>
      <c r="L40" s="11">
        <v>2042</v>
      </c>
      <c r="M40" s="11">
        <v>707</v>
      </c>
      <c r="N40" s="11">
        <v>629</v>
      </c>
      <c r="O40" s="12">
        <v>25</v>
      </c>
      <c r="P40" s="11">
        <v>162</v>
      </c>
      <c r="Q40" s="11">
        <v>1431</v>
      </c>
      <c r="R40" s="11">
        <v>2</v>
      </c>
      <c r="S40" s="11">
        <v>5</v>
      </c>
      <c r="T40" s="12">
        <v>42</v>
      </c>
    </row>
    <row r="41" spans="1:20" ht="15.75" thickBot="1" x14ac:dyDescent="0.3">
      <c r="A41" s="66">
        <v>4</v>
      </c>
      <c r="B41" s="21"/>
      <c r="C41" s="12">
        <v>221</v>
      </c>
      <c r="D41" s="11">
        <v>327</v>
      </c>
      <c r="E41" s="11">
        <v>17</v>
      </c>
      <c r="F41" s="11">
        <v>256</v>
      </c>
      <c r="G41" s="11">
        <v>55</v>
      </c>
      <c r="H41" s="11">
        <v>9</v>
      </c>
      <c r="I41" s="11">
        <v>5</v>
      </c>
      <c r="J41" s="11">
        <v>29</v>
      </c>
      <c r="K41" s="11">
        <v>8</v>
      </c>
      <c r="L41" s="11">
        <v>1913</v>
      </c>
      <c r="M41" s="11">
        <v>704</v>
      </c>
      <c r="N41" s="11">
        <v>534</v>
      </c>
      <c r="O41" s="12">
        <v>51</v>
      </c>
      <c r="P41" s="11">
        <v>260</v>
      </c>
      <c r="Q41" s="11">
        <v>2566</v>
      </c>
      <c r="R41" s="11">
        <v>7</v>
      </c>
      <c r="S41" s="11">
        <v>8</v>
      </c>
      <c r="T41" s="12">
        <v>42</v>
      </c>
    </row>
    <row r="42" spans="1:20" ht="15.75" thickBot="1" x14ac:dyDescent="0.3">
      <c r="A42" s="67"/>
      <c r="B42" s="22" t="s">
        <v>210</v>
      </c>
      <c r="C42" s="12">
        <v>168</v>
      </c>
      <c r="D42" s="11">
        <v>332</v>
      </c>
      <c r="E42" s="11">
        <v>39</v>
      </c>
      <c r="F42" s="11">
        <v>436</v>
      </c>
      <c r="G42" s="11">
        <v>36</v>
      </c>
      <c r="H42" s="11">
        <v>7</v>
      </c>
      <c r="I42" s="11">
        <v>7</v>
      </c>
      <c r="J42" s="11">
        <v>33</v>
      </c>
      <c r="K42" s="11">
        <v>0</v>
      </c>
      <c r="L42" s="11">
        <v>1775</v>
      </c>
      <c r="M42" s="11">
        <v>830</v>
      </c>
      <c r="N42" s="11">
        <v>746</v>
      </c>
      <c r="O42" s="12">
        <v>47</v>
      </c>
      <c r="P42" s="11">
        <v>310</v>
      </c>
      <c r="Q42" s="11">
        <v>3168</v>
      </c>
      <c r="R42" s="11">
        <v>2</v>
      </c>
      <c r="S42" s="11">
        <v>15</v>
      </c>
      <c r="T42" s="12">
        <v>51</v>
      </c>
    </row>
    <row r="43" spans="1:20" ht="15.75" thickBot="1" x14ac:dyDescent="0.3">
      <c r="A43" s="64">
        <v>5</v>
      </c>
      <c r="B43" s="29"/>
      <c r="C43" s="12">
        <v>201</v>
      </c>
      <c r="D43" s="11">
        <v>325</v>
      </c>
      <c r="E43" s="11">
        <v>-12</v>
      </c>
      <c r="F43" s="11">
        <v>358</v>
      </c>
      <c r="G43" s="11">
        <v>49</v>
      </c>
      <c r="H43" s="11">
        <v>4</v>
      </c>
      <c r="I43" s="11">
        <v>2</v>
      </c>
      <c r="J43" s="11">
        <v>35</v>
      </c>
      <c r="K43" s="11">
        <v>2</v>
      </c>
      <c r="L43" s="11">
        <v>1744</v>
      </c>
      <c r="M43" s="11">
        <v>1110</v>
      </c>
      <c r="N43" s="11">
        <v>792</v>
      </c>
      <c r="O43" s="12">
        <v>40</v>
      </c>
      <c r="P43" s="11">
        <v>232</v>
      </c>
      <c r="Q43" s="11">
        <v>2241</v>
      </c>
      <c r="R43" s="11">
        <v>3</v>
      </c>
      <c r="S43" s="11">
        <v>9</v>
      </c>
      <c r="T43" s="12">
        <v>51</v>
      </c>
    </row>
    <row r="44" spans="1:20" ht="15.75" thickBot="1" x14ac:dyDescent="0.3">
      <c r="A44" s="65"/>
      <c r="B44" s="30" t="s">
        <v>211</v>
      </c>
      <c r="C44" s="12">
        <v>193</v>
      </c>
      <c r="D44" s="11">
        <v>277</v>
      </c>
      <c r="E44" s="11">
        <v>22</v>
      </c>
      <c r="F44" s="11">
        <v>337</v>
      </c>
      <c r="G44" s="11">
        <v>55</v>
      </c>
      <c r="H44" s="11">
        <v>1</v>
      </c>
      <c r="I44" s="11">
        <v>5</v>
      </c>
      <c r="J44" s="11">
        <v>34</v>
      </c>
      <c r="K44" s="11">
        <v>2</v>
      </c>
      <c r="L44" s="11">
        <v>1793</v>
      </c>
      <c r="M44" s="11">
        <v>671</v>
      </c>
      <c r="N44" s="11">
        <v>656</v>
      </c>
      <c r="O44" s="12">
        <v>59</v>
      </c>
      <c r="P44" s="11">
        <v>305</v>
      </c>
      <c r="Q44" s="11">
        <v>3156</v>
      </c>
      <c r="R44" s="11">
        <v>4</v>
      </c>
      <c r="S44" s="11">
        <v>17</v>
      </c>
      <c r="T44" s="12">
        <v>51</v>
      </c>
    </row>
    <row r="45" spans="1:20" ht="15.75" thickBot="1" x14ac:dyDescent="0.3">
      <c r="A45" s="66">
        <v>6</v>
      </c>
      <c r="B45" s="21"/>
      <c r="C45" s="12">
        <v>162</v>
      </c>
      <c r="D45" s="11">
        <v>253</v>
      </c>
      <c r="E45" s="11">
        <v>-46</v>
      </c>
      <c r="F45" s="11">
        <v>576</v>
      </c>
      <c r="G45" s="11">
        <v>37</v>
      </c>
      <c r="H45" s="11">
        <v>2</v>
      </c>
      <c r="I45" s="11">
        <v>2</v>
      </c>
      <c r="J45" s="11">
        <v>26</v>
      </c>
      <c r="K45" s="11">
        <v>1</v>
      </c>
      <c r="L45" s="11">
        <v>1607</v>
      </c>
      <c r="M45" s="11">
        <v>914</v>
      </c>
      <c r="N45" s="11">
        <v>652</v>
      </c>
      <c r="O45" s="12">
        <v>62</v>
      </c>
      <c r="P45" s="11">
        <v>285</v>
      </c>
      <c r="Q45" s="11">
        <v>3112</v>
      </c>
      <c r="R45" s="11">
        <v>12</v>
      </c>
      <c r="S45" s="11">
        <v>12</v>
      </c>
      <c r="T45" s="12">
        <v>51</v>
      </c>
    </row>
    <row r="46" spans="1:20" ht="15.75" thickBot="1" x14ac:dyDescent="0.3">
      <c r="A46" s="67"/>
      <c r="B46" s="22" t="s">
        <v>212</v>
      </c>
      <c r="C46" s="12">
        <v>169</v>
      </c>
      <c r="D46" s="11">
        <v>291</v>
      </c>
      <c r="E46" s="11">
        <v>48</v>
      </c>
      <c r="F46" s="11">
        <v>344</v>
      </c>
      <c r="G46" s="11">
        <v>42</v>
      </c>
      <c r="H46" s="11">
        <v>3</v>
      </c>
      <c r="I46" s="11">
        <v>2</v>
      </c>
      <c r="J46" s="11">
        <v>33</v>
      </c>
      <c r="K46" s="11">
        <v>3</v>
      </c>
      <c r="L46" s="11">
        <v>1621</v>
      </c>
      <c r="M46" s="11">
        <v>868</v>
      </c>
      <c r="N46" s="11">
        <v>641</v>
      </c>
      <c r="O46" s="12">
        <v>55</v>
      </c>
      <c r="P46" s="11">
        <v>276</v>
      </c>
      <c r="Q46" s="11">
        <v>2589</v>
      </c>
      <c r="R46" s="11">
        <v>4</v>
      </c>
      <c r="S46" s="11">
        <v>12</v>
      </c>
      <c r="T46" s="12">
        <v>51</v>
      </c>
    </row>
    <row r="47" spans="1:20" ht="15.75" thickBot="1" x14ac:dyDescent="0.3">
      <c r="A47" s="66">
        <v>7</v>
      </c>
      <c r="B47" s="21"/>
      <c r="C47" s="12">
        <v>143</v>
      </c>
      <c r="D47" s="11">
        <v>345</v>
      </c>
      <c r="E47" s="11">
        <v>-30</v>
      </c>
      <c r="F47" s="11">
        <v>323</v>
      </c>
      <c r="G47" s="11">
        <v>35</v>
      </c>
      <c r="H47" s="11">
        <v>4</v>
      </c>
      <c r="I47" s="11">
        <v>2</v>
      </c>
      <c r="J47" s="11">
        <v>24</v>
      </c>
      <c r="K47" s="11">
        <v>2</v>
      </c>
      <c r="L47" s="11">
        <v>1598</v>
      </c>
      <c r="M47" s="11">
        <v>731</v>
      </c>
      <c r="N47" s="11">
        <v>633</v>
      </c>
      <c r="O47" s="12">
        <v>41</v>
      </c>
      <c r="P47" s="11">
        <v>290</v>
      </c>
      <c r="Q47" s="11">
        <v>2771</v>
      </c>
      <c r="R47" s="11">
        <v>5</v>
      </c>
      <c r="S47" s="11">
        <v>11</v>
      </c>
      <c r="T47" s="12">
        <v>51</v>
      </c>
    </row>
    <row r="48" spans="1:20" ht="15.75" thickBot="1" x14ac:dyDescent="0.3">
      <c r="A48" s="67"/>
      <c r="B48" s="22" t="s">
        <v>213</v>
      </c>
      <c r="C48" s="12">
        <v>130</v>
      </c>
      <c r="D48" s="11">
        <v>285</v>
      </c>
      <c r="E48" s="11">
        <v>18</v>
      </c>
      <c r="F48" s="11">
        <v>468</v>
      </c>
      <c r="G48" s="11">
        <v>32</v>
      </c>
      <c r="H48" s="11">
        <v>6</v>
      </c>
      <c r="I48" s="11">
        <v>4</v>
      </c>
      <c r="J48" s="11">
        <v>24</v>
      </c>
      <c r="K48" s="11">
        <v>1</v>
      </c>
      <c r="L48" s="11">
        <v>1447</v>
      </c>
      <c r="M48" s="11">
        <v>785</v>
      </c>
      <c r="N48" s="11">
        <v>503</v>
      </c>
      <c r="O48" s="12">
        <v>49</v>
      </c>
      <c r="P48" s="11">
        <v>266</v>
      </c>
      <c r="Q48" s="11">
        <v>2713</v>
      </c>
      <c r="R48" s="11">
        <v>5</v>
      </c>
      <c r="S48" s="11">
        <v>10</v>
      </c>
      <c r="T48" s="12">
        <v>51</v>
      </c>
    </row>
    <row r="49" spans="1:20" x14ac:dyDescent="0.25">
      <c r="A49" s="66">
        <v>8</v>
      </c>
      <c r="B49" s="21"/>
      <c r="C49" s="26">
        <v>138</v>
      </c>
      <c r="D49" s="5">
        <v>316</v>
      </c>
      <c r="E49" s="5">
        <v>2</v>
      </c>
      <c r="F49" s="5">
        <v>289</v>
      </c>
      <c r="G49" s="5">
        <v>31</v>
      </c>
      <c r="H49" s="5">
        <v>2</v>
      </c>
      <c r="I49" s="5">
        <v>5</v>
      </c>
      <c r="J49" s="5">
        <v>23</v>
      </c>
      <c r="K49" s="5">
        <v>2</v>
      </c>
      <c r="L49" s="5">
        <v>1523</v>
      </c>
      <c r="M49" s="5">
        <v>708</v>
      </c>
      <c r="N49" s="5">
        <v>627</v>
      </c>
      <c r="O49" s="5">
        <v>31</v>
      </c>
      <c r="P49" s="5">
        <v>157</v>
      </c>
      <c r="Q49" s="5">
        <v>1539</v>
      </c>
      <c r="R49" s="5">
        <v>5</v>
      </c>
      <c r="S49" s="5">
        <v>6</v>
      </c>
      <c r="T49" s="26">
        <v>51</v>
      </c>
    </row>
    <row r="50" spans="1:20" ht="17.25" thickBot="1" x14ac:dyDescent="0.3">
      <c r="A50" s="67"/>
      <c r="B50" s="22" t="s">
        <v>214</v>
      </c>
      <c r="C50" s="54"/>
      <c r="D50" s="55"/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6"/>
      <c r="T50" s="17"/>
    </row>
    <row r="51" spans="1:20" ht="16.5" x14ac:dyDescent="0.25">
      <c r="A51" s="66">
        <v>9</v>
      </c>
      <c r="B51" s="21"/>
      <c r="C51" s="54"/>
      <c r="D51" s="55"/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  <c r="P51" s="55"/>
      <c r="Q51" s="55"/>
      <c r="R51" s="55"/>
      <c r="S51" s="56"/>
      <c r="T51" s="17"/>
    </row>
    <row r="52" spans="1:20" ht="17.25" thickBot="1" x14ac:dyDescent="0.3">
      <c r="A52" s="67"/>
      <c r="B52" s="22" t="s">
        <v>215</v>
      </c>
      <c r="C52" s="54"/>
      <c r="D52" s="55"/>
      <c r="E52" s="55"/>
      <c r="F52" s="55"/>
      <c r="G52" s="55"/>
      <c r="H52" s="55"/>
      <c r="I52" s="55"/>
      <c r="J52" s="55"/>
      <c r="K52" s="55"/>
      <c r="L52" s="55"/>
      <c r="M52" s="55"/>
      <c r="N52" s="55"/>
      <c r="O52" s="55"/>
      <c r="P52" s="55"/>
      <c r="Q52" s="55"/>
      <c r="R52" s="55"/>
      <c r="S52" s="56"/>
      <c r="T52" s="17"/>
    </row>
    <row r="53" spans="1:20" ht="16.5" x14ac:dyDescent="0.25">
      <c r="A53" s="66">
        <v>10</v>
      </c>
      <c r="B53" s="21"/>
      <c r="C53" s="54"/>
      <c r="D53" s="55"/>
      <c r="E53" s="55"/>
      <c r="F53" s="55"/>
      <c r="G53" s="55"/>
      <c r="H53" s="55"/>
      <c r="I53" s="55"/>
      <c r="J53" s="55"/>
      <c r="K53" s="55"/>
      <c r="L53" s="55"/>
      <c r="M53" s="55"/>
      <c r="N53" s="55"/>
      <c r="O53" s="55"/>
      <c r="P53" s="55"/>
      <c r="Q53" s="55"/>
      <c r="R53" s="55"/>
      <c r="S53" s="56"/>
      <c r="T53" s="17"/>
    </row>
    <row r="54" spans="1:20" ht="17.25" thickBot="1" x14ac:dyDescent="0.3">
      <c r="A54" s="67"/>
      <c r="B54" s="22" t="s">
        <v>216</v>
      </c>
      <c r="C54" s="54"/>
      <c r="D54" s="55"/>
      <c r="E54" s="55"/>
      <c r="F54" s="55"/>
      <c r="G54" s="55"/>
      <c r="H54" s="55"/>
      <c r="I54" s="55"/>
      <c r="J54" s="55"/>
      <c r="K54" s="55"/>
      <c r="L54" s="55"/>
      <c r="M54" s="55"/>
      <c r="N54" s="55"/>
      <c r="O54" s="55"/>
      <c r="P54" s="55"/>
      <c r="Q54" s="55"/>
      <c r="R54" s="55"/>
      <c r="S54" s="56"/>
      <c r="T54" s="17"/>
    </row>
    <row r="55" spans="1:20" ht="16.5" x14ac:dyDescent="0.25">
      <c r="A55" s="66">
        <v>11</v>
      </c>
      <c r="B55" s="21"/>
      <c r="C55" s="54"/>
      <c r="D55" s="55"/>
      <c r="E55" s="55"/>
      <c r="F55" s="55"/>
      <c r="G55" s="55"/>
      <c r="H55" s="55"/>
      <c r="I55" s="55"/>
      <c r="J55" s="55"/>
      <c r="K55" s="55"/>
      <c r="L55" s="55"/>
      <c r="M55" s="55"/>
      <c r="N55" s="55"/>
      <c r="O55" s="55"/>
      <c r="P55" s="55"/>
      <c r="Q55" s="55"/>
      <c r="R55" s="55"/>
      <c r="S55" s="56"/>
      <c r="T55" s="17"/>
    </row>
    <row r="56" spans="1:20" ht="17.25" thickBot="1" x14ac:dyDescent="0.3">
      <c r="A56" s="67"/>
      <c r="B56" s="22" t="s">
        <v>217</v>
      </c>
      <c r="C56" s="54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5"/>
      <c r="O56" s="55"/>
      <c r="P56" s="55"/>
      <c r="Q56" s="55"/>
      <c r="R56" s="55"/>
      <c r="S56" s="56"/>
      <c r="T56" s="17"/>
    </row>
    <row r="57" spans="1:20" ht="16.5" x14ac:dyDescent="0.25">
      <c r="A57" s="66">
        <v>12</v>
      </c>
      <c r="B57" s="21"/>
      <c r="C57" s="54"/>
      <c r="D57" s="55"/>
      <c r="E57" s="55"/>
      <c r="F57" s="55"/>
      <c r="G57" s="55"/>
      <c r="H57" s="55"/>
      <c r="I57" s="55"/>
      <c r="J57" s="55"/>
      <c r="K57" s="55"/>
      <c r="L57" s="55"/>
      <c r="M57" s="55"/>
      <c r="N57" s="55"/>
      <c r="O57" s="55"/>
      <c r="P57" s="55"/>
      <c r="Q57" s="55"/>
      <c r="R57" s="55"/>
      <c r="S57" s="56"/>
      <c r="T57" s="17"/>
    </row>
    <row r="58" spans="1:20" ht="17.25" thickBot="1" x14ac:dyDescent="0.3">
      <c r="A58" s="67"/>
      <c r="B58" s="22" t="s">
        <v>23</v>
      </c>
      <c r="C58" s="54"/>
      <c r="D58" s="55"/>
      <c r="E58" s="55"/>
      <c r="F58" s="55"/>
      <c r="G58" s="55"/>
      <c r="H58" s="55"/>
      <c r="I58" s="55"/>
      <c r="J58" s="55"/>
      <c r="K58" s="55"/>
      <c r="L58" s="55"/>
      <c r="M58" s="55"/>
      <c r="N58" s="55"/>
      <c r="O58" s="55"/>
      <c r="P58" s="55"/>
      <c r="Q58" s="55"/>
      <c r="R58" s="55"/>
      <c r="S58" s="56"/>
      <c r="T58" s="17"/>
    </row>
    <row r="59" spans="1:20" ht="16.5" x14ac:dyDescent="0.25">
      <c r="A59" s="66">
        <v>13</v>
      </c>
      <c r="B59" s="21"/>
      <c r="C59" s="54"/>
      <c r="D59" s="55"/>
      <c r="E59" s="55"/>
      <c r="F59" s="55"/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55"/>
      <c r="R59" s="55"/>
      <c r="S59" s="56"/>
      <c r="T59" s="17"/>
    </row>
    <row r="60" spans="1:20" ht="17.25" thickBot="1" x14ac:dyDescent="0.3">
      <c r="A60" s="67"/>
      <c r="B60" s="22" t="s">
        <v>218</v>
      </c>
      <c r="C60" s="54"/>
      <c r="D60" s="55"/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56"/>
      <c r="T60" s="17"/>
    </row>
    <row r="61" spans="1:20" ht="16.5" x14ac:dyDescent="0.25">
      <c r="A61" s="66">
        <v>14</v>
      </c>
      <c r="B61" s="21"/>
      <c r="C61" s="54"/>
      <c r="D61" s="55"/>
      <c r="E61" s="55"/>
      <c r="F61" s="55"/>
      <c r="G61" s="55"/>
      <c r="H61" s="55"/>
      <c r="I61" s="55"/>
      <c r="J61" s="55"/>
      <c r="K61" s="55"/>
      <c r="L61" s="55"/>
      <c r="M61" s="55"/>
      <c r="N61" s="55"/>
      <c r="O61" s="55"/>
      <c r="P61" s="55"/>
      <c r="Q61" s="55"/>
      <c r="R61" s="55"/>
      <c r="S61" s="56"/>
      <c r="T61" s="17"/>
    </row>
    <row r="62" spans="1:20" ht="17.25" thickBot="1" x14ac:dyDescent="0.3">
      <c r="A62" s="67"/>
      <c r="B62" s="22" t="s">
        <v>219</v>
      </c>
      <c r="C62" s="54"/>
      <c r="D62" s="55"/>
      <c r="E62" s="55"/>
      <c r="F62" s="55"/>
      <c r="G62" s="55"/>
      <c r="H62" s="55"/>
      <c r="I62" s="55"/>
      <c r="J62" s="55"/>
      <c r="K62" s="55"/>
      <c r="L62" s="55"/>
      <c r="M62" s="55"/>
      <c r="N62" s="55"/>
      <c r="O62" s="55"/>
      <c r="P62" s="55"/>
      <c r="Q62" s="55"/>
      <c r="R62" s="55"/>
      <c r="S62" s="56"/>
      <c r="T62" s="17"/>
    </row>
    <row r="63" spans="1:20" ht="16.5" x14ac:dyDescent="0.25">
      <c r="A63" s="49">
        <v>15</v>
      </c>
      <c r="B63" s="6"/>
      <c r="C63" s="54"/>
      <c r="D63" s="55"/>
      <c r="E63" s="55"/>
      <c r="F63" s="55"/>
      <c r="G63" s="55"/>
      <c r="H63" s="55"/>
      <c r="I63" s="55"/>
      <c r="J63" s="55"/>
      <c r="K63" s="55"/>
      <c r="L63" s="55"/>
      <c r="M63" s="55"/>
      <c r="N63" s="55"/>
      <c r="O63" s="55"/>
      <c r="P63" s="55"/>
      <c r="Q63" s="55"/>
      <c r="R63" s="55"/>
      <c r="S63" s="56"/>
      <c r="T63" s="17"/>
    </row>
    <row r="64" spans="1:20" ht="16.5" x14ac:dyDescent="0.25">
      <c r="A64" s="51"/>
      <c r="B64" s="6" t="s">
        <v>220</v>
      </c>
      <c r="C64" s="54"/>
      <c r="D64" s="55"/>
      <c r="E64" s="55"/>
      <c r="F64" s="55"/>
      <c r="G64" s="55"/>
      <c r="H64" s="55"/>
      <c r="I64" s="55"/>
      <c r="J64" s="55"/>
      <c r="K64" s="55"/>
      <c r="L64" s="55"/>
      <c r="M64" s="55"/>
      <c r="N64" s="55"/>
      <c r="O64" s="55"/>
      <c r="P64" s="55"/>
      <c r="Q64" s="55"/>
      <c r="R64" s="55"/>
      <c r="S64" s="56"/>
      <c r="T64" s="17"/>
    </row>
  </sheetData>
  <mergeCells count="78">
    <mergeCell ref="C64:S64"/>
    <mergeCell ref="A59:A60"/>
    <mergeCell ref="A61:A62"/>
    <mergeCell ref="C54:S54"/>
    <mergeCell ref="C55:S55"/>
    <mergeCell ref="C56:S56"/>
    <mergeCell ref="C57:S57"/>
    <mergeCell ref="C58:S58"/>
    <mergeCell ref="C60:S60"/>
    <mergeCell ref="C61:S61"/>
    <mergeCell ref="C62:S62"/>
    <mergeCell ref="A63:A64"/>
    <mergeCell ref="A53:A54"/>
    <mergeCell ref="C50:S50"/>
    <mergeCell ref="C51:S51"/>
    <mergeCell ref="C52:S52"/>
    <mergeCell ref="C53:S53"/>
    <mergeCell ref="C63:S63"/>
    <mergeCell ref="A41:A42"/>
    <mergeCell ref="C59:S59"/>
    <mergeCell ref="A55:A56"/>
    <mergeCell ref="A57:A58"/>
    <mergeCell ref="T30:U30"/>
    <mergeCell ref="T31:U31"/>
    <mergeCell ref="A35:A36"/>
    <mergeCell ref="A37:A38"/>
    <mergeCell ref="A39:A40"/>
    <mergeCell ref="O33:S33"/>
    <mergeCell ref="A43:A44"/>
    <mergeCell ref="A45:A46"/>
    <mergeCell ref="A47:A48"/>
    <mergeCell ref="A49:A50"/>
    <mergeCell ref="A51:A52"/>
    <mergeCell ref="C33:N33"/>
    <mergeCell ref="T20:U20"/>
    <mergeCell ref="T21:U21"/>
    <mergeCell ref="T22:U22"/>
    <mergeCell ref="T29:U29"/>
    <mergeCell ref="C28:S28"/>
    <mergeCell ref="C29:S29"/>
    <mergeCell ref="T24:U24"/>
    <mergeCell ref="T25:U25"/>
    <mergeCell ref="T26:U26"/>
    <mergeCell ref="T27:U27"/>
    <mergeCell ref="T28:U28"/>
    <mergeCell ref="T23:U23"/>
    <mergeCell ref="C22:S22"/>
    <mergeCell ref="C23:S23"/>
    <mergeCell ref="C24:S24"/>
    <mergeCell ref="C25:S25"/>
    <mergeCell ref="C26:S26"/>
    <mergeCell ref="C27:S27"/>
    <mergeCell ref="A26:A27"/>
    <mergeCell ref="A28:A29"/>
    <mergeCell ref="A30:A31"/>
    <mergeCell ref="C30:S30"/>
    <mergeCell ref="C31:S31"/>
    <mergeCell ref="C1:N1"/>
    <mergeCell ref="O1:S1"/>
    <mergeCell ref="T1:U1"/>
    <mergeCell ref="C18:S18"/>
    <mergeCell ref="C19:S19"/>
    <mergeCell ref="T18:U18"/>
    <mergeCell ref="T19:U19"/>
    <mergeCell ref="C20:S20"/>
    <mergeCell ref="C21:S21"/>
    <mergeCell ref="A14:A15"/>
    <mergeCell ref="A16:A17"/>
    <mergeCell ref="A18:A19"/>
    <mergeCell ref="A20:A21"/>
    <mergeCell ref="A22:A23"/>
    <mergeCell ref="A24:A25"/>
    <mergeCell ref="A2:A3"/>
    <mergeCell ref="A4:A5"/>
    <mergeCell ref="A6:A7"/>
    <mergeCell ref="A8:A9"/>
    <mergeCell ref="A10:A11"/>
    <mergeCell ref="A12:A13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U64"/>
  <sheetViews>
    <sheetView zoomScale="85" zoomScaleNormal="85" workbookViewId="0">
      <selection activeCell="B9" sqref="B9"/>
    </sheetView>
  </sheetViews>
  <sheetFormatPr defaultRowHeight="15" x14ac:dyDescent="0.25"/>
  <cols>
    <col min="2" max="2" width="13.42578125" customWidth="1"/>
  </cols>
  <sheetData>
    <row r="1" spans="1:21" ht="15.75" thickBot="1" x14ac:dyDescent="0.3">
      <c r="A1" s="3" t="s">
        <v>0</v>
      </c>
      <c r="B1" s="4" t="s">
        <v>1</v>
      </c>
      <c r="C1" s="57" t="s">
        <v>2</v>
      </c>
      <c r="D1" s="58"/>
      <c r="E1" s="58"/>
      <c r="F1" s="58"/>
      <c r="G1" s="58"/>
      <c r="H1" s="58"/>
      <c r="I1" s="58"/>
      <c r="J1" s="58"/>
      <c r="K1" s="58"/>
      <c r="L1" s="58"/>
      <c r="M1" s="58"/>
      <c r="N1" s="59"/>
      <c r="O1" s="57" t="s">
        <v>3</v>
      </c>
      <c r="P1" s="58"/>
      <c r="Q1" s="58"/>
      <c r="R1" s="58"/>
      <c r="S1" s="58"/>
      <c r="T1" s="60" t="s">
        <v>4</v>
      </c>
      <c r="U1" s="61"/>
    </row>
    <row r="2" spans="1:21" x14ac:dyDescent="0.25">
      <c r="A2" s="51">
        <v>1</v>
      </c>
      <c r="B2" s="6"/>
      <c r="C2" s="10" t="s">
        <v>6</v>
      </c>
      <c r="D2" s="3" t="s">
        <v>7</v>
      </c>
      <c r="E2" s="3" t="s">
        <v>8</v>
      </c>
      <c r="F2" s="3" t="s">
        <v>9</v>
      </c>
      <c r="G2" s="3" t="s">
        <v>10</v>
      </c>
      <c r="H2" s="3" t="s">
        <v>11</v>
      </c>
      <c r="I2" s="3" t="s">
        <v>12</v>
      </c>
      <c r="J2" s="3" t="s">
        <v>13</v>
      </c>
      <c r="K2" s="3" t="s">
        <v>14</v>
      </c>
      <c r="L2" s="3" t="s">
        <v>15</v>
      </c>
      <c r="M2" s="3" t="s">
        <v>64</v>
      </c>
      <c r="N2" s="3" t="s">
        <v>65</v>
      </c>
      <c r="O2" s="10" t="s">
        <v>16</v>
      </c>
      <c r="P2" s="3" t="s">
        <v>17</v>
      </c>
      <c r="Q2" s="3" t="s">
        <v>18</v>
      </c>
      <c r="R2" s="3" t="s">
        <v>19</v>
      </c>
      <c r="S2" s="3" t="s">
        <v>20</v>
      </c>
      <c r="T2" s="10" t="s">
        <v>124</v>
      </c>
      <c r="U2" s="3" t="s">
        <v>5</v>
      </c>
    </row>
    <row r="3" spans="1:21" ht="15.75" thickBot="1" x14ac:dyDescent="0.3">
      <c r="A3" s="50"/>
      <c r="B3" s="7" t="s">
        <v>53</v>
      </c>
      <c r="C3" s="12">
        <v>5925</v>
      </c>
      <c r="D3" s="11">
        <v>10700</v>
      </c>
      <c r="E3" s="11">
        <v>105</v>
      </c>
      <c r="F3" s="11">
        <v>960</v>
      </c>
      <c r="G3" s="11">
        <v>520</v>
      </c>
      <c r="H3" s="11">
        <v>160</v>
      </c>
      <c r="I3" s="11">
        <v>60</v>
      </c>
      <c r="J3" s="11">
        <v>880</v>
      </c>
      <c r="K3" s="11">
        <v>150</v>
      </c>
      <c r="L3" s="11">
        <v>4166</v>
      </c>
      <c r="M3" s="11">
        <v>841</v>
      </c>
      <c r="N3" s="11">
        <v>1498</v>
      </c>
      <c r="O3" s="12">
        <v>2640</v>
      </c>
      <c r="P3" s="11">
        <v>-5130</v>
      </c>
      <c r="Q3" s="11">
        <v>7184</v>
      </c>
      <c r="R3" s="11">
        <v>300</v>
      </c>
      <c r="S3" s="11">
        <v>420</v>
      </c>
      <c r="T3" s="12">
        <v>31379</v>
      </c>
      <c r="U3" s="15">
        <v>637</v>
      </c>
    </row>
    <row r="4" spans="1:21" ht="15.75" thickBot="1" x14ac:dyDescent="0.3">
      <c r="A4" s="49">
        <v>2</v>
      </c>
      <c r="B4" s="7" t="s">
        <v>160</v>
      </c>
      <c r="C4" s="12">
        <v>5475</v>
      </c>
      <c r="D4" s="11">
        <v>9025</v>
      </c>
      <c r="E4" s="11">
        <v>385</v>
      </c>
      <c r="F4" s="11">
        <v>1170</v>
      </c>
      <c r="G4" s="11">
        <v>600</v>
      </c>
      <c r="H4" s="11">
        <v>40</v>
      </c>
      <c r="I4" s="11">
        <v>40</v>
      </c>
      <c r="J4" s="11">
        <v>600</v>
      </c>
      <c r="K4" s="11">
        <v>75</v>
      </c>
      <c r="L4" s="11">
        <v>3562</v>
      </c>
      <c r="M4" s="11">
        <v>760</v>
      </c>
      <c r="N4" s="11">
        <v>1312</v>
      </c>
      <c r="O4" s="12">
        <v>2600</v>
      </c>
      <c r="P4" s="11">
        <v>-4695</v>
      </c>
      <c r="Q4" s="11">
        <v>6534</v>
      </c>
      <c r="R4" s="11">
        <v>200</v>
      </c>
      <c r="S4" s="11">
        <v>180</v>
      </c>
      <c r="T4" s="12">
        <v>27863</v>
      </c>
      <c r="U4" s="15">
        <v>332</v>
      </c>
    </row>
    <row r="5" spans="1:21" ht="15.75" thickBot="1" x14ac:dyDescent="0.3">
      <c r="A5" s="50"/>
      <c r="B5" s="7" t="s">
        <v>161</v>
      </c>
      <c r="C5" s="12">
        <v>6050</v>
      </c>
      <c r="D5" s="11">
        <v>8150</v>
      </c>
      <c r="E5" s="11">
        <v>420</v>
      </c>
      <c r="F5" s="11">
        <v>1293</v>
      </c>
      <c r="G5" s="11">
        <v>630</v>
      </c>
      <c r="H5" s="11">
        <v>100</v>
      </c>
      <c r="I5" s="11">
        <v>30</v>
      </c>
      <c r="J5" s="11">
        <v>760</v>
      </c>
      <c r="K5" s="11">
        <v>100</v>
      </c>
      <c r="L5" s="11">
        <v>4032</v>
      </c>
      <c r="M5" s="11">
        <v>1027</v>
      </c>
      <c r="N5" s="11">
        <v>1172</v>
      </c>
      <c r="O5" s="12">
        <v>2000</v>
      </c>
      <c r="P5" s="11">
        <v>-4800</v>
      </c>
      <c r="Q5" s="11">
        <v>6288</v>
      </c>
      <c r="R5" s="11">
        <v>250</v>
      </c>
      <c r="S5" s="11">
        <v>300</v>
      </c>
      <c r="T5" s="12">
        <v>27802</v>
      </c>
      <c r="U5" s="15">
        <v>389</v>
      </c>
    </row>
    <row r="6" spans="1:21" ht="15.75" thickBot="1" x14ac:dyDescent="0.3">
      <c r="A6" s="49">
        <v>3</v>
      </c>
      <c r="B6" s="7" t="s">
        <v>49</v>
      </c>
      <c r="C6" s="12">
        <v>5050</v>
      </c>
      <c r="D6" s="11">
        <v>8850</v>
      </c>
      <c r="E6" s="11">
        <v>400</v>
      </c>
      <c r="F6" s="11">
        <v>1179</v>
      </c>
      <c r="G6" s="11">
        <v>530</v>
      </c>
      <c r="H6" s="11">
        <v>80</v>
      </c>
      <c r="I6" s="11">
        <v>90</v>
      </c>
      <c r="J6" s="11">
        <v>560</v>
      </c>
      <c r="K6" s="11">
        <v>150</v>
      </c>
      <c r="L6" s="11">
        <v>3608</v>
      </c>
      <c r="M6" s="11">
        <v>881</v>
      </c>
      <c r="N6" s="11">
        <v>1270</v>
      </c>
      <c r="O6" s="12">
        <v>2360</v>
      </c>
      <c r="P6" s="11">
        <v>-4935</v>
      </c>
      <c r="Q6" s="11">
        <v>6832</v>
      </c>
      <c r="R6" s="11">
        <v>400</v>
      </c>
      <c r="S6" s="11">
        <v>180</v>
      </c>
      <c r="T6" s="12">
        <v>27485</v>
      </c>
      <c r="U6" s="15">
        <v>104</v>
      </c>
    </row>
    <row r="7" spans="1:21" ht="15.75" thickBot="1" x14ac:dyDescent="0.3">
      <c r="A7" s="50"/>
      <c r="B7" s="7" t="s">
        <v>162</v>
      </c>
      <c r="C7" s="12">
        <v>4925</v>
      </c>
      <c r="D7" s="11">
        <v>10175</v>
      </c>
      <c r="E7" s="11">
        <v>450</v>
      </c>
      <c r="F7" s="11">
        <v>1107</v>
      </c>
      <c r="G7" s="11">
        <v>580</v>
      </c>
      <c r="H7" s="11">
        <v>80</v>
      </c>
      <c r="I7" s="11">
        <v>70</v>
      </c>
      <c r="J7" s="11">
        <v>520</v>
      </c>
      <c r="K7" s="11">
        <v>50</v>
      </c>
      <c r="L7" s="11">
        <v>3270</v>
      </c>
      <c r="M7" s="11">
        <v>597</v>
      </c>
      <c r="N7" s="11">
        <v>1066</v>
      </c>
      <c r="O7" s="12">
        <v>2240</v>
      </c>
      <c r="P7" s="11">
        <v>-5040</v>
      </c>
      <c r="Q7" s="11">
        <v>6766</v>
      </c>
      <c r="R7" s="11">
        <v>300</v>
      </c>
      <c r="S7" s="11">
        <v>320</v>
      </c>
      <c r="T7" s="12">
        <v>27476</v>
      </c>
      <c r="U7" s="15">
        <v>210</v>
      </c>
    </row>
    <row r="8" spans="1:21" ht="15.75" thickBot="1" x14ac:dyDescent="0.3">
      <c r="A8" s="49">
        <v>4</v>
      </c>
      <c r="B8" s="23" t="s">
        <v>42</v>
      </c>
      <c r="C8" s="25">
        <v>5500</v>
      </c>
      <c r="D8" s="24">
        <v>8325</v>
      </c>
      <c r="E8" s="24">
        <v>25</v>
      </c>
      <c r="F8" s="24">
        <v>1218</v>
      </c>
      <c r="G8" s="24">
        <v>510</v>
      </c>
      <c r="H8" s="24">
        <v>220</v>
      </c>
      <c r="I8" s="24">
        <v>10</v>
      </c>
      <c r="J8" s="24">
        <v>880</v>
      </c>
      <c r="K8" s="24">
        <v>100</v>
      </c>
      <c r="L8" s="24">
        <v>3774</v>
      </c>
      <c r="M8" s="24">
        <v>727</v>
      </c>
      <c r="N8" s="24">
        <v>1198</v>
      </c>
      <c r="O8" s="25">
        <v>2360</v>
      </c>
      <c r="P8" s="24">
        <v>-5385</v>
      </c>
      <c r="Q8" s="24">
        <v>6724</v>
      </c>
      <c r="R8" s="24">
        <v>450</v>
      </c>
      <c r="S8" s="24">
        <v>260</v>
      </c>
      <c r="T8" s="25">
        <v>26896</v>
      </c>
      <c r="U8" s="27">
        <v>189</v>
      </c>
    </row>
    <row r="9" spans="1:21" ht="15.75" thickBot="1" x14ac:dyDescent="0.3">
      <c r="A9" s="50"/>
      <c r="B9" s="7" t="s">
        <v>163</v>
      </c>
      <c r="C9" s="12">
        <v>5525</v>
      </c>
      <c r="D9" s="11">
        <v>9900</v>
      </c>
      <c r="E9" s="11">
        <v>115</v>
      </c>
      <c r="F9" s="11">
        <v>1146</v>
      </c>
      <c r="G9" s="11">
        <v>710</v>
      </c>
      <c r="H9" s="11">
        <v>80</v>
      </c>
      <c r="I9" s="11">
        <v>40</v>
      </c>
      <c r="J9" s="11">
        <v>740</v>
      </c>
      <c r="K9" s="11">
        <v>50</v>
      </c>
      <c r="L9" s="11">
        <v>3994</v>
      </c>
      <c r="M9" s="11">
        <v>583</v>
      </c>
      <c r="N9" s="11">
        <v>1138</v>
      </c>
      <c r="O9" s="12">
        <v>1320</v>
      </c>
      <c r="P9" s="11">
        <v>-2520</v>
      </c>
      <c r="Q9" s="11">
        <v>3366</v>
      </c>
      <c r="R9" s="11">
        <v>250</v>
      </c>
      <c r="S9" s="11">
        <v>100</v>
      </c>
      <c r="T9" s="12">
        <v>26537</v>
      </c>
      <c r="U9" s="15">
        <v>113</v>
      </c>
    </row>
    <row r="10" spans="1:21" ht="15.75" thickBot="1" x14ac:dyDescent="0.3">
      <c r="A10" s="49">
        <v>5</v>
      </c>
      <c r="B10" s="7" t="s">
        <v>79</v>
      </c>
      <c r="C10" s="12">
        <v>6025</v>
      </c>
      <c r="D10" s="11">
        <v>7225</v>
      </c>
      <c r="E10" s="11">
        <v>25</v>
      </c>
      <c r="F10" s="11">
        <v>840</v>
      </c>
      <c r="G10" s="11">
        <v>620</v>
      </c>
      <c r="H10" s="11">
        <v>100</v>
      </c>
      <c r="I10" s="11">
        <v>60</v>
      </c>
      <c r="J10" s="11">
        <v>860</v>
      </c>
      <c r="K10" s="11">
        <v>225</v>
      </c>
      <c r="L10" s="11">
        <v>3816</v>
      </c>
      <c r="M10" s="11">
        <v>611</v>
      </c>
      <c r="N10" s="11">
        <v>1236</v>
      </c>
      <c r="O10" s="12">
        <v>1760</v>
      </c>
      <c r="P10" s="11">
        <v>-4485</v>
      </c>
      <c r="Q10" s="11">
        <v>5750</v>
      </c>
      <c r="R10" s="11">
        <v>150</v>
      </c>
      <c r="S10" s="11">
        <v>160</v>
      </c>
      <c r="T10" s="12">
        <v>24978</v>
      </c>
      <c r="U10" s="15">
        <v>110</v>
      </c>
    </row>
    <row r="11" spans="1:21" ht="15.75" thickBot="1" x14ac:dyDescent="0.3">
      <c r="A11" s="50"/>
      <c r="B11" s="7" t="s">
        <v>164</v>
      </c>
      <c r="C11" s="12">
        <v>4775</v>
      </c>
      <c r="D11" s="11">
        <v>9000</v>
      </c>
      <c r="E11" s="11">
        <v>-465</v>
      </c>
      <c r="F11" s="11">
        <v>825</v>
      </c>
      <c r="G11" s="11">
        <v>540</v>
      </c>
      <c r="H11" s="11">
        <v>20</v>
      </c>
      <c r="I11" s="11">
        <v>60</v>
      </c>
      <c r="J11" s="11">
        <v>680</v>
      </c>
      <c r="K11" s="11">
        <v>75</v>
      </c>
      <c r="L11" s="11">
        <v>3820</v>
      </c>
      <c r="M11" s="11">
        <v>698</v>
      </c>
      <c r="N11" s="11">
        <v>1330</v>
      </c>
      <c r="O11" s="12">
        <v>2040</v>
      </c>
      <c r="P11" s="11">
        <v>-4590</v>
      </c>
      <c r="Q11" s="11">
        <v>5630</v>
      </c>
      <c r="R11" s="11">
        <v>250</v>
      </c>
      <c r="S11" s="11">
        <v>240</v>
      </c>
      <c r="T11" s="12">
        <v>24928</v>
      </c>
      <c r="U11" s="15">
        <v>209</v>
      </c>
    </row>
    <row r="12" spans="1:21" ht="15.75" thickBot="1" x14ac:dyDescent="0.3">
      <c r="A12" s="52">
        <v>6</v>
      </c>
      <c r="B12" s="7" t="s">
        <v>165</v>
      </c>
      <c r="C12" s="12">
        <v>5025</v>
      </c>
      <c r="D12" s="11">
        <v>9300</v>
      </c>
      <c r="E12" s="11">
        <v>-80</v>
      </c>
      <c r="F12" s="11">
        <v>858</v>
      </c>
      <c r="G12" s="11">
        <v>580</v>
      </c>
      <c r="H12" s="11">
        <v>60</v>
      </c>
      <c r="I12" s="11">
        <v>30</v>
      </c>
      <c r="J12" s="11">
        <v>600</v>
      </c>
      <c r="K12" s="11">
        <v>25</v>
      </c>
      <c r="L12" s="11">
        <v>3546</v>
      </c>
      <c r="M12" s="11">
        <v>576</v>
      </c>
      <c r="N12" s="11">
        <v>978</v>
      </c>
      <c r="O12" s="12">
        <v>1560</v>
      </c>
      <c r="P12" s="11">
        <v>-4815</v>
      </c>
      <c r="Q12" s="11">
        <v>5818</v>
      </c>
      <c r="R12" s="11">
        <v>300</v>
      </c>
      <c r="S12" s="11">
        <v>300</v>
      </c>
      <c r="T12" s="12">
        <v>24661</v>
      </c>
      <c r="U12" s="15">
        <v>489</v>
      </c>
    </row>
    <row r="13" spans="1:21" ht="15.75" thickBot="1" x14ac:dyDescent="0.3">
      <c r="A13" s="53"/>
      <c r="B13" s="7" t="s">
        <v>77</v>
      </c>
      <c r="C13" s="12">
        <v>3775</v>
      </c>
      <c r="D13" s="11">
        <v>8100</v>
      </c>
      <c r="E13" s="11">
        <v>100</v>
      </c>
      <c r="F13" s="11">
        <v>1128</v>
      </c>
      <c r="G13" s="11">
        <v>330</v>
      </c>
      <c r="H13" s="11">
        <v>40</v>
      </c>
      <c r="I13" s="11">
        <v>10</v>
      </c>
      <c r="J13" s="11">
        <v>600</v>
      </c>
      <c r="K13" s="11">
        <v>0</v>
      </c>
      <c r="L13" s="11">
        <v>3538</v>
      </c>
      <c r="M13" s="11">
        <v>864</v>
      </c>
      <c r="N13" s="11">
        <v>1438</v>
      </c>
      <c r="O13" s="12">
        <v>2240</v>
      </c>
      <c r="P13" s="11">
        <v>-3945</v>
      </c>
      <c r="Q13" s="11">
        <v>5684</v>
      </c>
      <c r="R13" s="11">
        <v>350</v>
      </c>
      <c r="S13" s="11">
        <v>220</v>
      </c>
      <c r="T13" s="12">
        <v>24472</v>
      </c>
      <c r="U13" s="15">
        <v>403</v>
      </c>
    </row>
    <row r="14" spans="1:21" ht="15.75" thickBot="1" x14ac:dyDescent="0.3">
      <c r="A14" s="49">
        <v>7</v>
      </c>
      <c r="B14" s="7" t="s">
        <v>166</v>
      </c>
      <c r="C14" s="12">
        <v>4125</v>
      </c>
      <c r="D14" s="11">
        <v>8225</v>
      </c>
      <c r="E14" s="11">
        <v>0</v>
      </c>
      <c r="F14" s="11">
        <v>1311</v>
      </c>
      <c r="G14" s="11">
        <v>470</v>
      </c>
      <c r="H14" s="11">
        <v>100</v>
      </c>
      <c r="I14" s="11">
        <v>40</v>
      </c>
      <c r="J14" s="11">
        <v>520</v>
      </c>
      <c r="K14" s="11">
        <v>50</v>
      </c>
      <c r="L14" s="11">
        <v>3504</v>
      </c>
      <c r="M14" s="11">
        <v>830</v>
      </c>
      <c r="N14" s="11">
        <v>1114</v>
      </c>
      <c r="O14" s="12">
        <v>2280</v>
      </c>
      <c r="P14" s="11">
        <v>-4140</v>
      </c>
      <c r="Q14" s="11">
        <v>5326</v>
      </c>
      <c r="R14" s="11">
        <v>350</v>
      </c>
      <c r="S14" s="11">
        <v>300</v>
      </c>
      <c r="T14" s="12">
        <v>24405</v>
      </c>
      <c r="U14" s="15">
        <v>26</v>
      </c>
    </row>
    <row r="15" spans="1:21" ht="15.75" thickBot="1" x14ac:dyDescent="0.3">
      <c r="A15" s="50"/>
      <c r="B15" s="7" t="s">
        <v>78</v>
      </c>
      <c r="C15" s="12">
        <v>4700</v>
      </c>
      <c r="D15" s="11">
        <v>8275</v>
      </c>
      <c r="E15" s="11">
        <v>40</v>
      </c>
      <c r="F15" s="11">
        <v>1017</v>
      </c>
      <c r="G15" s="11">
        <v>530</v>
      </c>
      <c r="H15" s="11">
        <v>80</v>
      </c>
      <c r="I15" s="11">
        <v>10</v>
      </c>
      <c r="J15" s="11">
        <v>720</v>
      </c>
      <c r="K15" s="11">
        <v>150</v>
      </c>
      <c r="L15" s="11">
        <v>3372</v>
      </c>
      <c r="M15" s="11">
        <v>693</v>
      </c>
      <c r="N15" s="11">
        <v>1208</v>
      </c>
      <c r="O15" s="12">
        <v>1680</v>
      </c>
      <c r="P15" s="11">
        <v>-2730</v>
      </c>
      <c r="Q15" s="11">
        <v>4006</v>
      </c>
      <c r="R15" s="11">
        <v>250</v>
      </c>
      <c r="S15" s="11">
        <v>160</v>
      </c>
      <c r="T15" s="12">
        <v>24161</v>
      </c>
      <c r="U15" s="15">
        <v>149</v>
      </c>
    </row>
    <row r="16" spans="1:21" ht="15.75" thickBot="1" x14ac:dyDescent="0.3">
      <c r="A16" s="49">
        <v>8</v>
      </c>
      <c r="B16" s="7" t="s">
        <v>22</v>
      </c>
      <c r="C16" s="12">
        <v>3775</v>
      </c>
      <c r="D16" s="11">
        <v>7575</v>
      </c>
      <c r="E16" s="11">
        <v>-295</v>
      </c>
      <c r="F16" s="11">
        <v>1260</v>
      </c>
      <c r="G16" s="11">
        <v>360</v>
      </c>
      <c r="H16" s="11">
        <v>40</v>
      </c>
      <c r="I16" s="11">
        <v>10</v>
      </c>
      <c r="J16" s="11">
        <v>500</v>
      </c>
      <c r="K16" s="11">
        <v>75</v>
      </c>
      <c r="L16" s="11">
        <v>3362</v>
      </c>
      <c r="M16" s="11">
        <v>850</v>
      </c>
      <c r="N16" s="11">
        <v>1372</v>
      </c>
      <c r="O16" s="12">
        <v>2280</v>
      </c>
      <c r="P16" s="11">
        <v>-4080</v>
      </c>
      <c r="Q16" s="11">
        <v>5208</v>
      </c>
      <c r="R16" s="11">
        <v>550</v>
      </c>
      <c r="S16" s="11">
        <v>120</v>
      </c>
      <c r="T16" s="12">
        <v>22962</v>
      </c>
      <c r="U16" s="15">
        <v>219</v>
      </c>
    </row>
    <row r="17" spans="1:21" ht="15.75" thickBot="1" x14ac:dyDescent="0.3">
      <c r="A17" s="50"/>
      <c r="B17" s="6" t="s">
        <v>167</v>
      </c>
      <c r="C17" s="26">
        <v>4050</v>
      </c>
      <c r="D17" s="5">
        <v>6550</v>
      </c>
      <c r="E17" s="5">
        <v>10</v>
      </c>
      <c r="F17" s="5">
        <v>1305</v>
      </c>
      <c r="G17" s="5">
        <v>430</v>
      </c>
      <c r="H17" s="5">
        <v>80</v>
      </c>
      <c r="I17" s="5">
        <v>50</v>
      </c>
      <c r="J17" s="5">
        <v>540</v>
      </c>
      <c r="K17" s="5">
        <v>0</v>
      </c>
      <c r="L17" s="5">
        <v>3300</v>
      </c>
      <c r="M17" s="5">
        <v>983</v>
      </c>
      <c r="N17" s="5">
        <v>1538</v>
      </c>
      <c r="O17" s="5">
        <v>1400</v>
      </c>
      <c r="P17" s="5">
        <v>-3030</v>
      </c>
      <c r="Q17" s="5">
        <v>4582</v>
      </c>
      <c r="R17" s="5">
        <v>250</v>
      </c>
      <c r="S17" s="5">
        <v>220</v>
      </c>
      <c r="T17" s="26">
        <v>22258</v>
      </c>
      <c r="U17" s="28">
        <v>218</v>
      </c>
    </row>
    <row r="18" spans="1:21" ht="16.5" x14ac:dyDescent="0.25">
      <c r="A18" s="49">
        <v>9</v>
      </c>
      <c r="C18" s="54"/>
      <c r="D18" s="55"/>
      <c r="E18" s="55"/>
      <c r="F18" s="55"/>
      <c r="G18" s="55"/>
      <c r="H18" s="55"/>
      <c r="I18" s="55"/>
      <c r="J18" s="55"/>
      <c r="K18" s="55"/>
      <c r="L18" s="55"/>
      <c r="M18" s="55"/>
      <c r="N18" s="55"/>
      <c r="O18" s="55"/>
      <c r="P18" s="55"/>
      <c r="Q18" s="55"/>
      <c r="R18" s="55"/>
      <c r="S18" s="56"/>
      <c r="T18" s="62"/>
      <c r="U18" s="63"/>
    </row>
    <row r="19" spans="1:21" ht="17.25" thickBot="1" x14ac:dyDescent="0.3">
      <c r="A19" s="50"/>
      <c r="B19" s="6"/>
      <c r="C19" s="54"/>
      <c r="D19" s="55"/>
      <c r="E19" s="55"/>
      <c r="F19" s="55"/>
      <c r="G19" s="55"/>
      <c r="H19" s="55"/>
      <c r="I19" s="55"/>
      <c r="J19" s="55"/>
      <c r="K19" s="55"/>
      <c r="L19" s="55"/>
      <c r="M19" s="55"/>
      <c r="N19" s="55"/>
      <c r="O19" s="55"/>
      <c r="P19" s="55"/>
      <c r="Q19" s="55"/>
      <c r="R19" s="55"/>
      <c r="S19" s="56"/>
      <c r="T19" s="62"/>
      <c r="U19" s="63"/>
    </row>
    <row r="20" spans="1:21" ht="16.5" x14ac:dyDescent="0.25">
      <c r="A20" s="49">
        <v>10</v>
      </c>
      <c r="C20" s="54"/>
      <c r="D20" s="55"/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55"/>
      <c r="S20" s="56"/>
      <c r="T20" s="62"/>
      <c r="U20" s="63"/>
    </row>
    <row r="21" spans="1:21" ht="17.25" thickBot="1" x14ac:dyDescent="0.3">
      <c r="A21" s="50"/>
      <c r="B21" s="6"/>
      <c r="C21" s="54"/>
      <c r="D21" s="55"/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5"/>
      <c r="S21" s="56"/>
      <c r="T21" s="62"/>
      <c r="U21" s="63"/>
    </row>
    <row r="22" spans="1:21" ht="16.5" x14ac:dyDescent="0.25">
      <c r="A22" s="49">
        <v>11</v>
      </c>
      <c r="C22" s="54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6"/>
      <c r="T22" s="62"/>
      <c r="U22" s="63"/>
    </row>
    <row r="23" spans="1:21" ht="17.25" thickBot="1" x14ac:dyDescent="0.3">
      <c r="A23" s="50"/>
      <c r="B23" s="6"/>
      <c r="C23" s="54"/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55"/>
      <c r="Q23" s="55"/>
      <c r="R23" s="55"/>
      <c r="S23" s="56"/>
      <c r="T23" s="62"/>
      <c r="U23" s="63"/>
    </row>
    <row r="24" spans="1:21" ht="16.5" x14ac:dyDescent="0.25">
      <c r="A24" s="49">
        <v>12</v>
      </c>
      <c r="C24" s="54"/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55"/>
      <c r="P24" s="55"/>
      <c r="Q24" s="55"/>
      <c r="R24" s="55"/>
      <c r="S24" s="56"/>
      <c r="T24" s="62"/>
      <c r="U24" s="63"/>
    </row>
    <row r="25" spans="1:21" ht="17.25" thickBot="1" x14ac:dyDescent="0.3">
      <c r="A25" s="50"/>
      <c r="B25" s="6"/>
      <c r="C25" s="54"/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55"/>
      <c r="S25" s="56"/>
      <c r="T25" s="62"/>
      <c r="U25" s="63"/>
    </row>
    <row r="26" spans="1:21" ht="16.5" x14ac:dyDescent="0.25">
      <c r="A26" s="49">
        <v>13</v>
      </c>
      <c r="C26" s="54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6"/>
      <c r="T26" s="62"/>
      <c r="U26" s="63"/>
    </row>
    <row r="27" spans="1:21" ht="17.25" thickBot="1" x14ac:dyDescent="0.3">
      <c r="A27" s="50"/>
      <c r="B27" s="6"/>
      <c r="C27" s="54"/>
      <c r="D27" s="55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6"/>
      <c r="T27" s="62"/>
      <c r="U27" s="63"/>
    </row>
    <row r="28" spans="1:21" ht="16.5" x14ac:dyDescent="0.25">
      <c r="A28" s="49">
        <v>14</v>
      </c>
      <c r="C28" s="54"/>
      <c r="D28" s="55"/>
      <c r="E28" s="55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55"/>
      <c r="Q28" s="55"/>
      <c r="R28" s="55"/>
      <c r="S28" s="56"/>
      <c r="T28" s="62"/>
      <c r="U28" s="63"/>
    </row>
    <row r="29" spans="1:21" ht="17.25" thickBot="1" x14ac:dyDescent="0.3">
      <c r="A29" s="50"/>
      <c r="B29" s="6"/>
      <c r="C29" s="54"/>
      <c r="D29" s="55"/>
      <c r="E29" s="55"/>
      <c r="F29" s="55"/>
      <c r="G29" s="55"/>
      <c r="H29" s="55"/>
      <c r="I29" s="55"/>
      <c r="J29" s="55"/>
      <c r="K29" s="55"/>
      <c r="L29" s="55"/>
      <c r="M29" s="55"/>
      <c r="N29" s="55"/>
      <c r="O29" s="55"/>
      <c r="P29" s="55"/>
      <c r="Q29" s="55"/>
      <c r="R29" s="55"/>
      <c r="S29" s="56"/>
      <c r="T29" s="62"/>
      <c r="U29" s="63"/>
    </row>
    <row r="30" spans="1:21" ht="16.5" x14ac:dyDescent="0.25">
      <c r="A30" s="49">
        <v>15</v>
      </c>
      <c r="C30" s="54"/>
      <c r="D30" s="55"/>
      <c r="E30" s="55"/>
      <c r="F30" s="55"/>
      <c r="G30" s="55"/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55"/>
      <c r="S30" s="56"/>
      <c r="T30" s="62"/>
      <c r="U30" s="63"/>
    </row>
    <row r="31" spans="1:21" ht="16.5" x14ac:dyDescent="0.25">
      <c r="A31" s="51"/>
      <c r="C31" s="54"/>
      <c r="D31" s="55"/>
      <c r="E31" s="55"/>
      <c r="F31" s="55"/>
      <c r="G31" s="55"/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55"/>
      <c r="S31" s="56"/>
      <c r="T31" s="62"/>
      <c r="U31" s="63"/>
    </row>
    <row r="32" spans="1:21" ht="35.25" thickBot="1" x14ac:dyDescent="0.3">
      <c r="A32" s="18" t="s">
        <v>125</v>
      </c>
    </row>
    <row r="33" spans="1:20" ht="15.75" thickBot="1" x14ac:dyDescent="0.3">
      <c r="A33" s="14"/>
      <c r="B33" s="19"/>
      <c r="C33" s="57" t="s">
        <v>2</v>
      </c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9"/>
      <c r="O33" s="57" t="s">
        <v>3</v>
      </c>
      <c r="P33" s="58"/>
      <c r="Q33" s="58"/>
      <c r="R33" s="58"/>
      <c r="S33" s="58"/>
      <c r="T33" s="19"/>
    </row>
    <row r="34" spans="1:20" x14ac:dyDescent="0.25">
      <c r="A34" s="3" t="s">
        <v>0</v>
      </c>
      <c r="B34" s="20" t="s">
        <v>1</v>
      </c>
      <c r="C34" s="10" t="s">
        <v>6</v>
      </c>
      <c r="D34" s="3" t="s">
        <v>7</v>
      </c>
      <c r="E34" s="3" t="s">
        <v>8</v>
      </c>
      <c r="F34" s="3" t="s">
        <v>9</v>
      </c>
      <c r="G34" s="3" t="s">
        <v>10</v>
      </c>
      <c r="H34" s="3" t="s">
        <v>11</v>
      </c>
      <c r="I34" s="3" t="s">
        <v>12</v>
      </c>
      <c r="J34" s="3" t="s">
        <v>13</v>
      </c>
      <c r="K34" s="3" t="s">
        <v>14</v>
      </c>
      <c r="L34" s="3" t="s">
        <v>15</v>
      </c>
      <c r="M34" s="3" t="s">
        <v>64</v>
      </c>
      <c r="N34" s="3" t="s">
        <v>65</v>
      </c>
      <c r="O34" s="10" t="s">
        <v>16</v>
      </c>
      <c r="P34" s="3" t="s">
        <v>17</v>
      </c>
      <c r="Q34" s="3" t="s">
        <v>18</v>
      </c>
      <c r="R34" s="3" t="s">
        <v>19</v>
      </c>
      <c r="S34" s="3" t="s">
        <v>20</v>
      </c>
      <c r="T34" s="10" t="s">
        <v>24</v>
      </c>
    </row>
    <row r="35" spans="1:20" ht="15.75" thickBot="1" x14ac:dyDescent="0.3">
      <c r="A35" s="68">
        <v>1</v>
      </c>
      <c r="B35" s="21"/>
      <c r="C35" s="12">
        <v>237</v>
      </c>
      <c r="D35" s="11">
        <v>428</v>
      </c>
      <c r="E35" s="11">
        <v>21</v>
      </c>
      <c r="F35" s="11">
        <v>320</v>
      </c>
      <c r="G35" s="11">
        <v>52</v>
      </c>
      <c r="H35" s="11">
        <v>8</v>
      </c>
      <c r="I35" s="11">
        <v>6</v>
      </c>
      <c r="J35" s="11">
        <v>44</v>
      </c>
      <c r="K35" s="11">
        <v>6</v>
      </c>
      <c r="L35" s="11">
        <v>2083</v>
      </c>
      <c r="M35" s="11">
        <v>841</v>
      </c>
      <c r="N35" s="11">
        <v>749</v>
      </c>
      <c r="O35" s="12">
        <v>66</v>
      </c>
      <c r="P35" s="11">
        <v>342</v>
      </c>
      <c r="Q35" s="11">
        <v>3592</v>
      </c>
      <c r="R35" s="11">
        <v>6</v>
      </c>
      <c r="S35" s="11">
        <v>21</v>
      </c>
      <c r="T35" s="12">
        <v>42</v>
      </c>
    </row>
    <row r="36" spans="1:20" ht="15.75" thickBot="1" x14ac:dyDescent="0.3">
      <c r="A36" s="67"/>
      <c r="B36" s="22" t="s">
        <v>53</v>
      </c>
      <c r="C36" s="12">
        <v>219</v>
      </c>
      <c r="D36" s="11">
        <v>361</v>
      </c>
      <c r="E36" s="11">
        <v>77</v>
      </c>
      <c r="F36" s="11">
        <v>390</v>
      </c>
      <c r="G36" s="11">
        <v>60</v>
      </c>
      <c r="H36" s="11">
        <v>2</v>
      </c>
      <c r="I36" s="11">
        <v>4</v>
      </c>
      <c r="J36" s="11">
        <v>30</v>
      </c>
      <c r="K36" s="11">
        <v>3</v>
      </c>
      <c r="L36" s="11">
        <v>1781</v>
      </c>
      <c r="M36" s="11">
        <v>760</v>
      </c>
      <c r="N36" s="11">
        <v>656</v>
      </c>
      <c r="O36" s="12">
        <v>65</v>
      </c>
      <c r="P36" s="11">
        <v>313</v>
      </c>
      <c r="Q36" s="11">
        <v>3267</v>
      </c>
      <c r="R36" s="11">
        <v>4</v>
      </c>
      <c r="S36" s="11">
        <v>9</v>
      </c>
      <c r="T36" s="12">
        <v>42</v>
      </c>
    </row>
    <row r="37" spans="1:20" ht="15.75" thickBot="1" x14ac:dyDescent="0.3">
      <c r="A37" s="66">
        <v>2</v>
      </c>
      <c r="B37" s="21"/>
      <c r="C37" s="12">
        <v>242</v>
      </c>
      <c r="D37" s="11">
        <v>326</v>
      </c>
      <c r="E37" s="11">
        <v>84</v>
      </c>
      <c r="F37" s="11">
        <v>431</v>
      </c>
      <c r="G37" s="11">
        <v>63</v>
      </c>
      <c r="H37" s="11">
        <v>5</v>
      </c>
      <c r="I37" s="11">
        <v>3</v>
      </c>
      <c r="J37" s="11">
        <v>38</v>
      </c>
      <c r="K37" s="11">
        <v>4</v>
      </c>
      <c r="L37" s="11">
        <v>2016</v>
      </c>
      <c r="M37" s="11">
        <v>1027</v>
      </c>
      <c r="N37" s="11">
        <v>586</v>
      </c>
      <c r="O37" s="12">
        <v>50</v>
      </c>
      <c r="P37" s="11">
        <v>320</v>
      </c>
      <c r="Q37" s="11">
        <v>3144</v>
      </c>
      <c r="R37" s="11">
        <v>5</v>
      </c>
      <c r="S37" s="11">
        <v>15</v>
      </c>
      <c r="T37" s="12">
        <v>42</v>
      </c>
    </row>
    <row r="38" spans="1:20" ht="15.75" thickBot="1" x14ac:dyDescent="0.3">
      <c r="A38" s="67"/>
      <c r="B38" s="22" t="s">
        <v>160</v>
      </c>
      <c r="C38" s="12">
        <v>197</v>
      </c>
      <c r="D38" s="11">
        <v>407</v>
      </c>
      <c r="E38" s="11">
        <v>90</v>
      </c>
      <c r="F38" s="11">
        <v>369</v>
      </c>
      <c r="G38" s="11">
        <v>58</v>
      </c>
      <c r="H38" s="11">
        <v>4</v>
      </c>
      <c r="I38" s="11">
        <v>7</v>
      </c>
      <c r="J38" s="11">
        <v>26</v>
      </c>
      <c r="K38" s="11">
        <v>2</v>
      </c>
      <c r="L38" s="11">
        <v>1635</v>
      </c>
      <c r="M38" s="11">
        <v>597</v>
      </c>
      <c r="N38" s="11">
        <v>533</v>
      </c>
      <c r="O38" s="12">
        <v>56</v>
      </c>
      <c r="P38" s="11">
        <v>336</v>
      </c>
      <c r="Q38" s="11">
        <v>3383</v>
      </c>
      <c r="R38" s="11">
        <v>6</v>
      </c>
      <c r="S38" s="11">
        <v>16</v>
      </c>
      <c r="T38" s="12">
        <v>42</v>
      </c>
    </row>
    <row r="39" spans="1:20" ht="15.75" thickBot="1" x14ac:dyDescent="0.3">
      <c r="A39" s="66">
        <v>3</v>
      </c>
      <c r="B39" s="21"/>
      <c r="C39" s="12">
        <v>202</v>
      </c>
      <c r="D39" s="11">
        <v>354</v>
      </c>
      <c r="E39" s="11">
        <v>80</v>
      </c>
      <c r="F39" s="11">
        <v>393</v>
      </c>
      <c r="G39" s="11">
        <v>53</v>
      </c>
      <c r="H39" s="11">
        <v>4</v>
      </c>
      <c r="I39" s="11">
        <v>9</v>
      </c>
      <c r="J39" s="11">
        <v>28</v>
      </c>
      <c r="K39" s="11">
        <v>6</v>
      </c>
      <c r="L39" s="11">
        <v>1804</v>
      </c>
      <c r="M39" s="11">
        <v>881</v>
      </c>
      <c r="N39" s="11">
        <v>635</v>
      </c>
      <c r="O39" s="12">
        <v>59</v>
      </c>
      <c r="P39" s="11">
        <v>329</v>
      </c>
      <c r="Q39" s="11">
        <v>3416</v>
      </c>
      <c r="R39" s="11">
        <v>8</v>
      </c>
      <c r="S39" s="11">
        <v>9</v>
      </c>
      <c r="T39" s="12">
        <v>42</v>
      </c>
    </row>
    <row r="40" spans="1:20" ht="15.75" thickBot="1" x14ac:dyDescent="0.3">
      <c r="A40" s="67"/>
      <c r="B40" s="22" t="s">
        <v>161</v>
      </c>
      <c r="C40" s="25">
        <v>220</v>
      </c>
      <c r="D40" s="24">
        <v>333</v>
      </c>
      <c r="E40" s="24">
        <v>5</v>
      </c>
      <c r="F40" s="24">
        <v>406</v>
      </c>
      <c r="G40" s="24">
        <v>51</v>
      </c>
      <c r="H40" s="24">
        <v>11</v>
      </c>
      <c r="I40" s="24">
        <v>1</v>
      </c>
      <c r="J40" s="24">
        <v>44</v>
      </c>
      <c r="K40" s="24">
        <v>4</v>
      </c>
      <c r="L40" s="24">
        <v>1887</v>
      </c>
      <c r="M40" s="24">
        <v>727</v>
      </c>
      <c r="N40" s="24">
        <v>599</v>
      </c>
      <c r="O40" s="25">
        <v>59</v>
      </c>
      <c r="P40" s="24">
        <v>359</v>
      </c>
      <c r="Q40" s="24">
        <v>3362</v>
      </c>
      <c r="R40" s="24">
        <v>9</v>
      </c>
      <c r="S40" s="24">
        <v>13</v>
      </c>
      <c r="T40" s="25">
        <v>42</v>
      </c>
    </row>
    <row r="41" spans="1:20" ht="15.75" thickBot="1" x14ac:dyDescent="0.3">
      <c r="A41" s="66">
        <v>5</v>
      </c>
      <c r="B41" s="21"/>
      <c r="C41" s="12">
        <v>221</v>
      </c>
      <c r="D41" s="11">
        <v>396</v>
      </c>
      <c r="E41" s="11">
        <v>23</v>
      </c>
      <c r="F41" s="11">
        <v>382</v>
      </c>
      <c r="G41" s="11">
        <v>71</v>
      </c>
      <c r="H41" s="11">
        <v>4</v>
      </c>
      <c r="I41" s="11">
        <v>4</v>
      </c>
      <c r="J41" s="11">
        <v>37</v>
      </c>
      <c r="K41" s="11">
        <v>2</v>
      </c>
      <c r="L41" s="11">
        <v>1997</v>
      </c>
      <c r="M41" s="11">
        <v>583</v>
      </c>
      <c r="N41" s="11">
        <v>569</v>
      </c>
      <c r="O41" s="12">
        <v>33</v>
      </c>
      <c r="P41" s="11">
        <v>168</v>
      </c>
      <c r="Q41" s="11">
        <v>1683</v>
      </c>
      <c r="R41" s="11">
        <v>5</v>
      </c>
      <c r="S41" s="11">
        <v>5</v>
      </c>
      <c r="T41" s="12">
        <v>42</v>
      </c>
    </row>
    <row r="42" spans="1:20" ht="15.75" thickBot="1" x14ac:dyDescent="0.3">
      <c r="A42" s="67"/>
      <c r="B42" s="22" t="s">
        <v>162</v>
      </c>
      <c r="C42" s="12">
        <v>241</v>
      </c>
      <c r="D42" s="11">
        <v>289</v>
      </c>
      <c r="E42" s="11">
        <v>5</v>
      </c>
      <c r="F42" s="11">
        <v>280</v>
      </c>
      <c r="G42" s="11">
        <v>62</v>
      </c>
      <c r="H42" s="11">
        <v>5</v>
      </c>
      <c r="I42" s="11">
        <v>6</v>
      </c>
      <c r="J42" s="11">
        <v>43</v>
      </c>
      <c r="K42" s="11">
        <v>9</v>
      </c>
      <c r="L42" s="11">
        <v>1908</v>
      </c>
      <c r="M42" s="11">
        <v>611</v>
      </c>
      <c r="N42" s="11">
        <v>618</v>
      </c>
      <c r="O42" s="12">
        <v>44</v>
      </c>
      <c r="P42" s="11">
        <v>299</v>
      </c>
      <c r="Q42" s="11">
        <v>2875</v>
      </c>
      <c r="R42" s="11">
        <v>3</v>
      </c>
      <c r="S42" s="11">
        <v>8</v>
      </c>
      <c r="T42" s="12">
        <v>51</v>
      </c>
    </row>
    <row r="43" spans="1:20" ht="15.75" thickBot="1" x14ac:dyDescent="0.3">
      <c r="A43" s="66">
        <v>4</v>
      </c>
      <c r="B43" s="21"/>
      <c r="C43" s="12">
        <v>191</v>
      </c>
      <c r="D43" s="11">
        <v>360</v>
      </c>
      <c r="E43" s="11">
        <v>-93</v>
      </c>
      <c r="F43" s="11">
        <v>275</v>
      </c>
      <c r="G43" s="11">
        <v>54</v>
      </c>
      <c r="H43" s="11">
        <v>1</v>
      </c>
      <c r="I43" s="11">
        <v>6</v>
      </c>
      <c r="J43" s="11">
        <v>34</v>
      </c>
      <c r="K43" s="11">
        <v>3</v>
      </c>
      <c r="L43" s="11">
        <v>1910</v>
      </c>
      <c r="M43" s="11">
        <v>698</v>
      </c>
      <c r="N43" s="11">
        <v>665</v>
      </c>
      <c r="O43" s="12">
        <v>51</v>
      </c>
      <c r="P43" s="11">
        <v>306</v>
      </c>
      <c r="Q43" s="11">
        <v>2815</v>
      </c>
      <c r="R43" s="11">
        <v>5</v>
      </c>
      <c r="S43" s="11">
        <v>12</v>
      </c>
      <c r="T43" s="12">
        <v>53</v>
      </c>
    </row>
    <row r="44" spans="1:20" ht="15.75" thickBot="1" x14ac:dyDescent="0.3">
      <c r="A44" s="67"/>
      <c r="B44" s="22" t="s">
        <v>49</v>
      </c>
      <c r="C44" s="12">
        <v>201</v>
      </c>
      <c r="D44" s="11">
        <v>372</v>
      </c>
      <c r="E44" s="11">
        <v>-16</v>
      </c>
      <c r="F44" s="11">
        <v>286</v>
      </c>
      <c r="G44" s="11">
        <v>58</v>
      </c>
      <c r="H44" s="11">
        <v>3</v>
      </c>
      <c r="I44" s="11">
        <v>3</v>
      </c>
      <c r="J44" s="11">
        <v>30</v>
      </c>
      <c r="K44" s="11">
        <v>1</v>
      </c>
      <c r="L44" s="11">
        <v>1773</v>
      </c>
      <c r="M44" s="11">
        <v>576</v>
      </c>
      <c r="N44" s="11">
        <v>489</v>
      </c>
      <c r="O44" s="12">
        <v>39</v>
      </c>
      <c r="P44" s="11">
        <v>321</v>
      </c>
      <c r="Q44" s="11">
        <v>2909</v>
      </c>
      <c r="R44" s="11">
        <v>6</v>
      </c>
      <c r="S44" s="11">
        <v>15</v>
      </c>
      <c r="T44" s="12">
        <v>51</v>
      </c>
    </row>
    <row r="45" spans="1:20" ht="15.75" thickBot="1" x14ac:dyDescent="0.3">
      <c r="A45" s="64">
        <v>6</v>
      </c>
      <c r="B45" s="29"/>
      <c r="C45" s="12">
        <v>151</v>
      </c>
      <c r="D45" s="11">
        <v>324</v>
      </c>
      <c r="E45" s="11">
        <v>20</v>
      </c>
      <c r="F45" s="11">
        <v>376</v>
      </c>
      <c r="G45" s="11">
        <v>33</v>
      </c>
      <c r="H45" s="11">
        <v>2</v>
      </c>
      <c r="I45" s="11">
        <v>1</v>
      </c>
      <c r="J45" s="11">
        <v>30</v>
      </c>
      <c r="K45" s="11">
        <v>0</v>
      </c>
      <c r="L45" s="11">
        <v>1769</v>
      </c>
      <c r="M45" s="11">
        <v>864</v>
      </c>
      <c r="N45" s="11">
        <v>719</v>
      </c>
      <c r="O45" s="12">
        <v>56</v>
      </c>
      <c r="P45" s="11">
        <v>263</v>
      </c>
      <c r="Q45" s="11">
        <v>2842</v>
      </c>
      <c r="R45" s="11">
        <v>7</v>
      </c>
      <c r="S45" s="11">
        <v>11</v>
      </c>
      <c r="T45" s="12">
        <v>51</v>
      </c>
    </row>
    <row r="46" spans="1:20" ht="15.75" thickBot="1" x14ac:dyDescent="0.3">
      <c r="A46" s="65"/>
      <c r="B46" s="30" t="s">
        <v>42</v>
      </c>
      <c r="C46" s="12">
        <v>165</v>
      </c>
      <c r="D46" s="11">
        <v>329</v>
      </c>
      <c r="E46" s="11">
        <v>0</v>
      </c>
      <c r="F46" s="11">
        <v>437</v>
      </c>
      <c r="G46" s="11">
        <v>47</v>
      </c>
      <c r="H46" s="11">
        <v>5</v>
      </c>
      <c r="I46" s="11">
        <v>4</v>
      </c>
      <c r="J46" s="11">
        <v>26</v>
      </c>
      <c r="K46" s="11">
        <v>2</v>
      </c>
      <c r="L46" s="11">
        <v>1752</v>
      </c>
      <c r="M46" s="11">
        <v>830</v>
      </c>
      <c r="N46" s="11">
        <v>557</v>
      </c>
      <c r="O46" s="12">
        <v>57</v>
      </c>
      <c r="P46" s="11">
        <v>276</v>
      </c>
      <c r="Q46" s="11">
        <v>2663</v>
      </c>
      <c r="R46" s="11">
        <v>7</v>
      </c>
      <c r="S46" s="11">
        <v>15</v>
      </c>
      <c r="T46" s="12">
        <v>51</v>
      </c>
    </row>
    <row r="47" spans="1:20" ht="15.75" thickBot="1" x14ac:dyDescent="0.3">
      <c r="A47" s="66">
        <v>7</v>
      </c>
      <c r="B47" s="21"/>
      <c r="C47" s="12">
        <v>188</v>
      </c>
      <c r="D47" s="11">
        <v>331</v>
      </c>
      <c r="E47" s="11">
        <v>8</v>
      </c>
      <c r="F47" s="11">
        <v>339</v>
      </c>
      <c r="G47" s="11">
        <v>53</v>
      </c>
      <c r="H47" s="11">
        <v>4</v>
      </c>
      <c r="I47" s="11">
        <v>1</v>
      </c>
      <c r="J47" s="11">
        <v>36</v>
      </c>
      <c r="K47" s="11">
        <v>6</v>
      </c>
      <c r="L47" s="11">
        <v>1686</v>
      </c>
      <c r="M47" s="11">
        <v>693</v>
      </c>
      <c r="N47" s="11">
        <v>604</v>
      </c>
      <c r="O47" s="12">
        <v>42</v>
      </c>
      <c r="P47" s="11">
        <v>182</v>
      </c>
      <c r="Q47" s="11">
        <v>2003</v>
      </c>
      <c r="R47" s="11">
        <v>5</v>
      </c>
      <c r="S47" s="11">
        <v>8</v>
      </c>
      <c r="T47" s="12">
        <v>51</v>
      </c>
    </row>
    <row r="48" spans="1:20" ht="15.75" thickBot="1" x14ac:dyDescent="0.3">
      <c r="A48" s="67"/>
      <c r="B48" s="22" t="s">
        <v>163</v>
      </c>
      <c r="C48" s="12">
        <v>151</v>
      </c>
      <c r="D48" s="11">
        <v>303</v>
      </c>
      <c r="E48" s="11">
        <v>-59</v>
      </c>
      <c r="F48" s="11">
        <v>420</v>
      </c>
      <c r="G48" s="11">
        <v>36</v>
      </c>
      <c r="H48" s="11">
        <v>2</v>
      </c>
      <c r="I48" s="11">
        <v>1</v>
      </c>
      <c r="J48" s="11">
        <v>25</v>
      </c>
      <c r="K48" s="11">
        <v>3</v>
      </c>
      <c r="L48" s="11">
        <v>1681</v>
      </c>
      <c r="M48" s="11">
        <v>850</v>
      </c>
      <c r="N48" s="11">
        <v>686</v>
      </c>
      <c r="O48" s="12">
        <v>57</v>
      </c>
      <c r="P48" s="11">
        <v>272</v>
      </c>
      <c r="Q48" s="11">
        <v>2604</v>
      </c>
      <c r="R48" s="11">
        <v>11</v>
      </c>
      <c r="S48" s="11">
        <v>6</v>
      </c>
      <c r="T48" s="12">
        <v>51</v>
      </c>
    </row>
    <row r="49" spans="1:20" x14ac:dyDescent="0.25">
      <c r="A49" s="66">
        <v>8</v>
      </c>
      <c r="B49" s="21"/>
      <c r="C49" s="26">
        <v>162</v>
      </c>
      <c r="D49" s="5">
        <v>262</v>
      </c>
      <c r="E49" s="5">
        <v>2</v>
      </c>
      <c r="F49" s="5">
        <v>435</v>
      </c>
      <c r="G49" s="5">
        <v>43</v>
      </c>
      <c r="H49" s="5">
        <v>4</v>
      </c>
      <c r="I49" s="5">
        <v>5</v>
      </c>
      <c r="J49" s="5">
        <v>27</v>
      </c>
      <c r="K49" s="5">
        <v>0</v>
      </c>
      <c r="L49" s="5">
        <v>1650</v>
      </c>
      <c r="M49" s="5">
        <v>983</v>
      </c>
      <c r="N49" s="5">
        <v>769</v>
      </c>
      <c r="O49" s="5">
        <v>35</v>
      </c>
      <c r="P49" s="5">
        <v>202</v>
      </c>
      <c r="Q49" s="5">
        <v>2291</v>
      </c>
      <c r="R49" s="5">
        <v>5</v>
      </c>
      <c r="S49" s="5">
        <v>11</v>
      </c>
      <c r="T49" s="26">
        <v>51</v>
      </c>
    </row>
    <row r="50" spans="1:20" ht="17.25" thickBot="1" x14ac:dyDescent="0.3">
      <c r="A50" s="67"/>
      <c r="B50" s="22" t="s">
        <v>79</v>
      </c>
      <c r="C50" s="54"/>
      <c r="D50" s="55"/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6"/>
      <c r="T50" s="17"/>
    </row>
    <row r="51" spans="1:20" ht="16.5" x14ac:dyDescent="0.25">
      <c r="A51" s="66">
        <v>9</v>
      </c>
      <c r="B51" s="21"/>
      <c r="C51" s="54"/>
      <c r="D51" s="55"/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  <c r="P51" s="55"/>
      <c r="Q51" s="55"/>
      <c r="R51" s="55"/>
      <c r="S51" s="56"/>
      <c r="T51" s="17"/>
    </row>
    <row r="52" spans="1:20" ht="17.25" thickBot="1" x14ac:dyDescent="0.3">
      <c r="A52" s="67"/>
      <c r="B52" s="22" t="s">
        <v>164</v>
      </c>
      <c r="C52" s="54"/>
      <c r="D52" s="55"/>
      <c r="E52" s="55"/>
      <c r="F52" s="55"/>
      <c r="G52" s="55"/>
      <c r="H52" s="55"/>
      <c r="I52" s="55"/>
      <c r="J52" s="55"/>
      <c r="K52" s="55"/>
      <c r="L52" s="55"/>
      <c r="M52" s="55"/>
      <c r="N52" s="55"/>
      <c r="O52" s="55"/>
      <c r="P52" s="55"/>
      <c r="Q52" s="55"/>
      <c r="R52" s="55"/>
      <c r="S52" s="56"/>
      <c r="T52" s="17"/>
    </row>
    <row r="53" spans="1:20" ht="16.5" x14ac:dyDescent="0.25">
      <c r="A53" s="66">
        <v>10</v>
      </c>
      <c r="B53" s="21"/>
      <c r="C53" s="54"/>
      <c r="D53" s="55"/>
      <c r="E53" s="55"/>
      <c r="F53" s="55"/>
      <c r="G53" s="55"/>
      <c r="H53" s="55"/>
      <c r="I53" s="55"/>
      <c r="J53" s="55"/>
      <c r="K53" s="55"/>
      <c r="L53" s="55"/>
      <c r="M53" s="55"/>
      <c r="N53" s="55"/>
      <c r="O53" s="55"/>
      <c r="P53" s="55"/>
      <c r="Q53" s="55"/>
      <c r="R53" s="55"/>
      <c r="S53" s="56"/>
      <c r="T53" s="17"/>
    </row>
    <row r="54" spans="1:20" ht="17.25" thickBot="1" x14ac:dyDescent="0.3">
      <c r="A54" s="67"/>
      <c r="B54" s="22" t="s">
        <v>165</v>
      </c>
      <c r="C54" s="54"/>
      <c r="D54" s="55"/>
      <c r="E54" s="55"/>
      <c r="F54" s="55"/>
      <c r="G54" s="55"/>
      <c r="H54" s="55"/>
      <c r="I54" s="55"/>
      <c r="J54" s="55"/>
      <c r="K54" s="55"/>
      <c r="L54" s="55"/>
      <c r="M54" s="55"/>
      <c r="N54" s="55"/>
      <c r="O54" s="55"/>
      <c r="P54" s="55"/>
      <c r="Q54" s="55"/>
      <c r="R54" s="55"/>
      <c r="S54" s="56"/>
      <c r="T54" s="17"/>
    </row>
    <row r="55" spans="1:20" ht="16.5" x14ac:dyDescent="0.25">
      <c r="A55" s="66">
        <v>11</v>
      </c>
      <c r="B55" s="21"/>
      <c r="C55" s="54"/>
      <c r="D55" s="55"/>
      <c r="E55" s="55"/>
      <c r="F55" s="55"/>
      <c r="G55" s="55"/>
      <c r="H55" s="55"/>
      <c r="I55" s="55"/>
      <c r="J55" s="55"/>
      <c r="K55" s="55"/>
      <c r="L55" s="55"/>
      <c r="M55" s="55"/>
      <c r="N55" s="55"/>
      <c r="O55" s="55"/>
      <c r="P55" s="55"/>
      <c r="Q55" s="55"/>
      <c r="R55" s="55"/>
      <c r="S55" s="56"/>
      <c r="T55" s="17"/>
    </row>
    <row r="56" spans="1:20" ht="17.25" thickBot="1" x14ac:dyDescent="0.3">
      <c r="A56" s="67"/>
      <c r="B56" s="22" t="s">
        <v>77</v>
      </c>
      <c r="C56" s="54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5"/>
      <c r="O56" s="55"/>
      <c r="P56" s="55"/>
      <c r="Q56" s="55"/>
      <c r="R56" s="55"/>
      <c r="S56" s="56"/>
      <c r="T56" s="17"/>
    </row>
    <row r="57" spans="1:20" ht="16.5" x14ac:dyDescent="0.25">
      <c r="A57" s="66">
        <v>12</v>
      </c>
      <c r="B57" s="21"/>
      <c r="C57" s="54"/>
      <c r="D57" s="55"/>
      <c r="E57" s="55"/>
      <c r="F57" s="55"/>
      <c r="G57" s="55"/>
      <c r="H57" s="55"/>
      <c r="I57" s="55"/>
      <c r="J57" s="55"/>
      <c r="K57" s="55"/>
      <c r="L57" s="55"/>
      <c r="M57" s="55"/>
      <c r="N57" s="55"/>
      <c r="O57" s="55"/>
      <c r="P57" s="55"/>
      <c r="Q57" s="55"/>
      <c r="R57" s="55"/>
      <c r="S57" s="56"/>
      <c r="T57" s="17"/>
    </row>
    <row r="58" spans="1:20" ht="17.25" thickBot="1" x14ac:dyDescent="0.3">
      <c r="A58" s="67"/>
      <c r="B58" s="22" t="s">
        <v>166</v>
      </c>
      <c r="C58" s="54"/>
      <c r="D58" s="55"/>
      <c r="E58" s="55"/>
      <c r="F58" s="55"/>
      <c r="G58" s="55"/>
      <c r="H58" s="55"/>
      <c r="I58" s="55"/>
      <c r="J58" s="55"/>
      <c r="K58" s="55"/>
      <c r="L58" s="55"/>
      <c r="M58" s="55"/>
      <c r="N58" s="55"/>
      <c r="O58" s="55"/>
      <c r="P58" s="55"/>
      <c r="Q58" s="55"/>
      <c r="R58" s="55"/>
      <c r="S58" s="56"/>
      <c r="T58" s="17"/>
    </row>
    <row r="59" spans="1:20" ht="16.5" x14ac:dyDescent="0.25">
      <c r="A59" s="66">
        <v>13</v>
      </c>
      <c r="B59" s="21"/>
      <c r="C59" s="54"/>
      <c r="D59" s="55"/>
      <c r="E59" s="55"/>
      <c r="F59" s="55"/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55"/>
      <c r="R59" s="55"/>
      <c r="S59" s="56"/>
      <c r="T59" s="17"/>
    </row>
    <row r="60" spans="1:20" ht="17.25" thickBot="1" x14ac:dyDescent="0.3">
      <c r="A60" s="67"/>
      <c r="B60" s="22" t="s">
        <v>78</v>
      </c>
      <c r="C60" s="54"/>
      <c r="D60" s="55"/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56"/>
      <c r="T60" s="17"/>
    </row>
    <row r="61" spans="1:20" ht="16.5" x14ac:dyDescent="0.25">
      <c r="A61" s="66">
        <v>14</v>
      </c>
      <c r="B61" s="21"/>
      <c r="C61" s="54"/>
      <c r="D61" s="55"/>
      <c r="E61" s="55"/>
      <c r="F61" s="55"/>
      <c r="G61" s="55"/>
      <c r="H61" s="55"/>
      <c r="I61" s="55"/>
      <c r="J61" s="55"/>
      <c r="K61" s="55"/>
      <c r="L61" s="55"/>
      <c r="M61" s="55"/>
      <c r="N61" s="55"/>
      <c r="O61" s="55"/>
      <c r="P61" s="55"/>
      <c r="Q61" s="55"/>
      <c r="R61" s="55"/>
      <c r="S61" s="56"/>
      <c r="T61" s="17"/>
    </row>
    <row r="62" spans="1:20" ht="17.25" thickBot="1" x14ac:dyDescent="0.3">
      <c r="A62" s="67"/>
      <c r="B62" s="22" t="s">
        <v>22</v>
      </c>
      <c r="C62" s="54"/>
      <c r="D62" s="55"/>
      <c r="E62" s="55"/>
      <c r="F62" s="55"/>
      <c r="G62" s="55"/>
      <c r="H62" s="55"/>
      <c r="I62" s="55"/>
      <c r="J62" s="55"/>
      <c r="K62" s="55"/>
      <c r="L62" s="55"/>
      <c r="M62" s="55"/>
      <c r="N62" s="55"/>
      <c r="O62" s="55"/>
      <c r="P62" s="55"/>
      <c r="Q62" s="55"/>
      <c r="R62" s="55"/>
      <c r="S62" s="56"/>
      <c r="T62" s="17"/>
    </row>
    <row r="63" spans="1:20" ht="16.5" x14ac:dyDescent="0.25">
      <c r="A63" s="49">
        <v>15</v>
      </c>
      <c r="B63" s="6"/>
      <c r="C63" s="54"/>
      <c r="D63" s="55"/>
      <c r="E63" s="55"/>
      <c r="F63" s="55"/>
      <c r="G63" s="55"/>
      <c r="H63" s="55"/>
      <c r="I63" s="55"/>
      <c r="J63" s="55"/>
      <c r="K63" s="55"/>
      <c r="L63" s="55"/>
      <c r="M63" s="55"/>
      <c r="N63" s="55"/>
      <c r="O63" s="55"/>
      <c r="P63" s="55"/>
      <c r="Q63" s="55"/>
      <c r="R63" s="55"/>
      <c r="S63" s="56"/>
      <c r="T63" s="17"/>
    </row>
    <row r="64" spans="1:20" ht="16.5" x14ac:dyDescent="0.25">
      <c r="A64" s="51"/>
      <c r="B64" s="6" t="s">
        <v>167</v>
      </c>
      <c r="C64" s="54"/>
      <c r="D64" s="55"/>
      <c r="E64" s="55"/>
      <c r="F64" s="55"/>
      <c r="G64" s="55"/>
      <c r="H64" s="55"/>
      <c r="I64" s="55"/>
      <c r="J64" s="55"/>
      <c r="K64" s="55"/>
      <c r="L64" s="55"/>
      <c r="M64" s="55"/>
      <c r="N64" s="55"/>
      <c r="O64" s="55"/>
      <c r="P64" s="55"/>
      <c r="Q64" s="55"/>
      <c r="R64" s="55"/>
      <c r="S64" s="56"/>
      <c r="T64" s="17"/>
    </row>
  </sheetData>
  <mergeCells count="78">
    <mergeCell ref="C64:S64"/>
    <mergeCell ref="A59:A60"/>
    <mergeCell ref="A61:A62"/>
    <mergeCell ref="C54:S54"/>
    <mergeCell ref="C55:S55"/>
    <mergeCell ref="C56:S56"/>
    <mergeCell ref="C57:S57"/>
    <mergeCell ref="C58:S58"/>
    <mergeCell ref="C60:S60"/>
    <mergeCell ref="C61:S61"/>
    <mergeCell ref="C62:S62"/>
    <mergeCell ref="A63:A64"/>
    <mergeCell ref="A53:A54"/>
    <mergeCell ref="C50:S50"/>
    <mergeCell ref="C51:S51"/>
    <mergeCell ref="C52:S52"/>
    <mergeCell ref="C53:S53"/>
    <mergeCell ref="C63:S63"/>
    <mergeCell ref="A41:A42"/>
    <mergeCell ref="C59:S59"/>
    <mergeCell ref="A55:A56"/>
    <mergeCell ref="A57:A58"/>
    <mergeCell ref="T30:U30"/>
    <mergeCell ref="T31:U31"/>
    <mergeCell ref="A35:A36"/>
    <mergeCell ref="A37:A38"/>
    <mergeCell ref="A39:A40"/>
    <mergeCell ref="O33:S33"/>
    <mergeCell ref="A43:A44"/>
    <mergeCell ref="A45:A46"/>
    <mergeCell ref="A47:A48"/>
    <mergeCell ref="A49:A50"/>
    <mergeCell ref="A51:A52"/>
    <mergeCell ref="C33:N33"/>
    <mergeCell ref="T20:U20"/>
    <mergeCell ref="T21:U21"/>
    <mergeCell ref="T22:U22"/>
    <mergeCell ref="T29:U29"/>
    <mergeCell ref="C28:S28"/>
    <mergeCell ref="C29:S29"/>
    <mergeCell ref="T24:U24"/>
    <mergeCell ref="T25:U25"/>
    <mergeCell ref="T26:U26"/>
    <mergeCell ref="T27:U27"/>
    <mergeCell ref="T28:U28"/>
    <mergeCell ref="T23:U23"/>
    <mergeCell ref="C22:S22"/>
    <mergeCell ref="C23:S23"/>
    <mergeCell ref="C24:S24"/>
    <mergeCell ref="C25:S25"/>
    <mergeCell ref="C26:S26"/>
    <mergeCell ref="C27:S27"/>
    <mergeCell ref="A26:A27"/>
    <mergeCell ref="A28:A29"/>
    <mergeCell ref="A30:A31"/>
    <mergeCell ref="C30:S30"/>
    <mergeCell ref="C31:S31"/>
    <mergeCell ref="C1:N1"/>
    <mergeCell ref="O1:S1"/>
    <mergeCell ref="T1:U1"/>
    <mergeCell ref="C18:S18"/>
    <mergeCell ref="C19:S19"/>
    <mergeCell ref="T18:U18"/>
    <mergeCell ref="T19:U19"/>
    <mergeCell ref="C20:S20"/>
    <mergeCell ref="C21:S21"/>
    <mergeCell ref="A14:A15"/>
    <mergeCell ref="A16:A17"/>
    <mergeCell ref="A18:A19"/>
    <mergeCell ref="A20:A21"/>
    <mergeCell ref="A22:A23"/>
    <mergeCell ref="A24:A25"/>
    <mergeCell ref="A2:A3"/>
    <mergeCell ref="A4:A5"/>
    <mergeCell ref="A6:A7"/>
    <mergeCell ref="A8:A9"/>
    <mergeCell ref="A10:A11"/>
    <mergeCell ref="A12:A13"/>
  </mergeCells>
  <pageMargins left="0.7" right="0.7" top="0.75" bottom="0.75" header="0.3" footer="0.3"/>
  <pageSetup orientation="portrait" horizontalDpi="0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U64"/>
  <sheetViews>
    <sheetView workbookViewId="0">
      <selection activeCell="B9" sqref="B9"/>
    </sheetView>
  </sheetViews>
  <sheetFormatPr defaultRowHeight="15" x14ac:dyDescent="0.25"/>
  <sheetData>
    <row r="1" spans="1:21" ht="15.75" thickBot="1" x14ac:dyDescent="0.3">
      <c r="A1" s="3" t="s">
        <v>0</v>
      </c>
      <c r="B1" s="4" t="s">
        <v>1</v>
      </c>
      <c r="C1" s="57" t="s">
        <v>2</v>
      </c>
      <c r="D1" s="58"/>
      <c r="E1" s="58"/>
      <c r="F1" s="58"/>
      <c r="G1" s="58"/>
      <c r="H1" s="58"/>
      <c r="I1" s="58"/>
      <c r="J1" s="58"/>
      <c r="K1" s="58"/>
      <c r="L1" s="58"/>
      <c r="M1" s="58"/>
      <c r="N1" s="59"/>
      <c r="O1" s="57" t="s">
        <v>3</v>
      </c>
      <c r="P1" s="58"/>
      <c r="Q1" s="58"/>
      <c r="R1" s="58"/>
      <c r="S1" s="58"/>
      <c r="T1" s="60" t="s">
        <v>4</v>
      </c>
      <c r="U1" s="61"/>
    </row>
    <row r="2" spans="1:21" x14ac:dyDescent="0.25">
      <c r="A2" s="51">
        <v>1</v>
      </c>
      <c r="B2" s="6"/>
      <c r="C2" s="10" t="s">
        <v>6</v>
      </c>
      <c r="D2" s="3" t="s">
        <v>7</v>
      </c>
      <c r="E2" s="3" t="s">
        <v>8</v>
      </c>
      <c r="F2" s="3" t="s">
        <v>9</v>
      </c>
      <c r="G2" s="3" t="s">
        <v>10</v>
      </c>
      <c r="H2" s="3" t="s">
        <v>11</v>
      </c>
      <c r="I2" s="3" t="s">
        <v>12</v>
      </c>
      <c r="J2" s="3" t="s">
        <v>13</v>
      </c>
      <c r="K2" s="3" t="s">
        <v>14</v>
      </c>
      <c r="L2" s="3" t="s">
        <v>15</v>
      </c>
      <c r="M2" s="3" t="s">
        <v>64</v>
      </c>
      <c r="N2" s="3" t="s">
        <v>65</v>
      </c>
      <c r="O2" s="10" t="s">
        <v>16</v>
      </c>
      <c r="P2" s="3" t="s">
        <v>17</v>
      </c>
      <c r="Q2" s="3" t="s">
        <v>18</v>
      </c>
      <c r="R2" s="3" t="s">
        <v>19</v>
      </c>
      <c r="S2" s="3" t="s">
        <v>20</v>
      </c>
      <c r="T2" s="10" t="s">
        <v>124</v>
      </c>
      <c r="U2" s="3" t="s">
        <v>5</v>
      </c>
    </row>
    <row r="3" spans="1:21" ht="15.75" thickBot="1" x14ac:dyDescent="0.3">
      <c r="A3" s="50"/>
      <c r="B3" s="7" t="s">
        <v>221</v>
      </c>
      <c r="C3" s="12">
        <v>6150</v>
      </c>
      <c r="D3" s="11">
        <v>9425</v>
      </c>
      <c r="E3" s="11">
        <v>225</v>
      </c>
      <c r="F3" s="11">
        <v>1236</v>
      </c>
      <c r="G3" s="11">
        <v>600</v>
      </c>
      <c r="H3" s="11">
        <v>260</v>
      </c>
      <c r="I3" s="11">
        <v>40</v>
      </c>
      <c r="J3" s="11">
        <v>860</v>
      </c>
      <c r="K3" s="11">
        <v>125</v>
      </c>
      <c r="L3" s="11">
        <v>4162</v>
      </c>
      <c r="M3" s="11">
        <v>772</v>
      </c>
      <c r="N3" s="11">
        <v>1578</v>
      </c>
      <c r="O3" s="12">
        <v>2200</v>
      </c>
      <c r="P3" s="11">
        <v>-3510</v>
      </c>
      <c r="Q3" s="11">
        <v>5290</v>
      </c>
      <c r="R3" s="11">
        <v>500</v>
      </c>
      <c r="S3" s="11">
        <v>180</v>
      </c>
      <c r="T3" s="12">
        <v>30093</v>
      </c>
      <c r="U3" s="15">
        <v>288</v>
      </c>
    </row>
    <row r="4" spans="1:21" ht="15.75" thickBot="1" x14ac:dyDescent="0.3">
      <c r="A4" s="49">
        <v>2</v>
      </c>
      <c r="B4" s="7" t="s">
        <v>222</v>
      </c>
      <c r="C4" s="12">
        <v>5575</v>
      </c>
      <c r="D4" s="11">
        <v>11175</v>
      </c>
      <c r="E4" s="11">
        <v>175</v>
      </c>
      <c r="F4" s="11">
        <v>1035</v>
      </c>
      <c r="G4" s="11">
        <v>580</v>
      </c>
      <c r="H4" s="11">
        <v>60</v>
      </c>
      <c r="I4" s="11">
        <v>120</v>
      </c>
      <c r="J4" s="11">
        <v>880</v>
      </c>
      <c r="K4" s="11">
        <v>50</v>
      </c>
      <c r="L4" s="11">
        <v>3776</v>
      </c>
      <c r="M4" s="11">
        <v>697</v>
      </c>
      <c r="N4" s="11">
        <v>1146</v>
      </c>
      <c r="O4" s="12">
        <v>2400</v>
      </c>
      <c r="P4" s="11">
        <v>-5340</v>
      </c>
      <c r="Q4" s="11">
        <v>6656</v>
      </c>
      <c r="R4" s="11">
        <v>650</v>
      </c>
      <c r="S4" s="11">
        <v>280</v>
      </c>
      <c r="T4" s="12">
        <v>29915</v>
      </c>
      <c r="U4" s="15">
        <v>279</v>
      </c>
    </row>
    <row r="5" spans="1:21" ht="15.75" thickBot="1" x14ac:dyDescent="0.3">
      <c r="A5" s="50"/>
      <c r="B5" s="7" t="s">
        <v>223</v>
      </c>
      <c r="C5" s="12">
        <v>5825</v>
      </c>
      <c r="D5" s="11">
        <v>9500</v>
      </c>
      <c r="E5" s="11">
        <v>160</v>
      </c>
      <c r="F5" s="11">
        <v>1290</v>
      </c>
      <c r="G5" s="11">
        <v>750</v>
      </c>
      <c r="H5" s="11">
        <v>40</v>
      </c>
      <c r="I5" s="11">
        <v>10</v>
      </c>
      <c r="J5" s="11">
        <v>520</v>
      </c>
      <c r="K5" s="11">
        <v>100</v>
      </c>
      <c r="L5" s="11">
        <v>3964</v>
      </c>
      <c r="M5" s="11">
        <v>819</v>
      </c>
      <c r="N5" s="11">
        <v>1260</v>
      </c>
      <c r="O5" s="12">
        <v>2440</v>
      </c>
      <c r="P5" s="11">
        <v>-4470</v>
      </c>
      <c r="Q5" s="11">
        <v>6564</v>
      </c>
      <c r="R5" s="11">
        <v>450</v>
      </c>
      <c r="S5" s="11">
        <v>240</v>
      </c>
      <c r="T5" s="12">
        <v>29462</v>
      </c>
      <c r="U5" s="15">
        <v>372</v>
      </c>
    </row>
    <row r="6" spans="1:21" ht="15.75" thickBot="1" x14ac:dyDescent="0.3">
      <c r="A6" s="49">
        <v>3</v>
      </c>
      <c r="B6" s="7" t="s">
        <v>224</v>
      </c>
      <c r="C6" s="12">
        <v>5150</v>
      </c>
      <c r="D6" s="11">
        <v>10700</v>
      </c>
      <c r="E6" s="11">
        <v>250</v>
      </c>
      <c r="F6" s="11">
        <v>876</v>
      </c>
      <c r="G6" s="11">
        <v>690</v>
      </c>
      <c r="H6" s="11">
        <v>80</v>
      </c>
      <c r="I6" s="11">
        <v>50</v>
      </c>
      <c r="J6" s="11">
        <v>700</v>
      </c>
      <c r="K6" s="11">
        <v>25</v>
      </c>
      <c r="L6" s="11">
        <v>3836</v>
      </c>
      <c r="M6" s="11">
        <v>565</v>
      </c>
      <c r="N6" s="11">
        <v>1232</v>
      </c>
      <c r="O6" s="12">
        <v>2080</v>
      </c>
      <c r="P6" s="11">
        <v>-4650</v>
      </c>
      <c r="Q6" s="11">
        <v>5398</v>
      </c>
      <c r="R6" s="11">
        <v>250</v>
      </c>
      <c r="S6" s="11">
        <v>220</v>
      </c>
      <c r="T6" s="12">
        <v>27452</v>
      </c>
      <c r="U6" s="15">
        <v>368</v>
      </c>
    </row>
    <row r="7" spans="1:21" ht="15.75" thickBot="1" x14ac:dyDescent="0.3">
      <c r="A7" s="50"/>
      <c r="B7" s="7" t="s">
        <v>225</v>
      </c>
      <c r="C7" s="12">
        <v>5625</v>
      </c>
      <c r="D7" s="11">
        <v>9175</v>
      </c>
      <c r="E7" s="11">
        <v>500</v>
      </c>
      <c r="F7" s="11">
        <v>1188</v>
      </c>
      <c r="G7" s="11">
        <v>490</v>
      </c>
      <c r="H7" s="11">
        <v>180</v>
      </c>
      <c r="I7" s="11">
        <v>50</v>
      </c>
      <c r="J7" s="11">
        <v>880</v>
      </c>
      <c r="K7" s="11">
        <v>125</v>
      </c>
      <c r="L7" s="11">
        <v>3666</v>
      </c>
      <c r="M7" s="11">
        <v>1031</v>
      </c>
      <c r="N7" s="11">
        <v>1374</v>
      </c>
      <c r="O7" s="12">
        <v>1440</v>
      </c>
      <c r="P7" s="11">
        <v>-3075</v>
      </c>
      <c r="Q7" s="11">
        <v>4112</v>
      </c>
      <c r="R7" s="11">
        <v>50</v>
      </c>
      <c r="S7" s="11">
        <v>200</v>
      </c>
      <c r="T7" s="12">
        <v>27011</v>
      </c>
      <c r="U7" s="15">
        <v>458</v>
      </c>
    </row>
    <row r="8" spans="1:21" ht="15.75" thickBot="1" x14ac:dyDescent="0.3">
      <c r="A8" s="49">
        <v>4</v>
      </c>
      <c r="B8" s="7" t="s">
        <v>226</v>
      </c>
      <c r="C8" s="12">
        <v>4550</v>
      </c>
      <c r="D8" s="11">
        <v>8500</v>
      </c>
      <c r="E8" s="11">
        <v>-55</v>
      </c>
      <c r="F8" s="11">
        <v>1206</v>
      </c>
      <c r="G8" s="11">
        <v>470</v>
      </c>
      <c r="H8" s="11">
        <v>60</v>
      </c>
      <c r="I8" s="11">
        <v>30</v>
      </c>
      <c r="J8" s="11">
        <v>600</v>
      </c>
      <c r="K8" s="11">
        <v>125</v>
      </c>
      <c r="L8" s="11">
        <v>3690</v>
      </c>
      <c r="M8" s="11">
        <v>840</v>
      </c>
      <c r="N8" s="11">
        <v>1598</v>
      </c>
      <c r="O8" s="12">
        <v>2080</v>
      </c>
      <c r="P8" s="11">
        <v>-5340</v>
      </c>
      <c r="Q8" s="11">
        <v>6816</v>
      </c>
      <c r="R8" s="11">
        <v>250</v>
      </c>
      <c r="S8" s="11">
        <v>440</v>
      </c>
      <c r="T8" s="12">
        <v>25860</v>
      </c>
      <c r="U8" s="15">
        <v>280</v>
      </c>
    </row>
    <row r="9" spans="1:21" ht="15.75" thickBot="1" x14ac:dyDescent="0.3">
      <c r="A9" s="50"/>
      <c r="B9" s="7" t="s">
        <v>227</v>
      </c>
      <c r="C9" s="12">
        <v>5350</v>
      </c>
      <c r="D9" s="11">
        <v>9300</v>
      </c>
      <c r="E9" s="11">
        <v>500</v>
      </c>
      <c r="F9" s="11">
        <v>972</v>
      </c>
      <c r="G9" s="11">
        <v>520</v>
      </c>
      <c r="H9" s="11">
        <v>180</v>
      </c>
      <c r="I9" s="11">
        <v>60</v>
      </c>
      <c r="J9" s="11">
        <v>600</v>
      </c>
      <c r="K9" s="11">
        <v>75</v>
      </c>
      <c r="L9" s="11">
        <v>3882</v>
      </c>
      <c r="M9" s="11">
        <v>712</v>
      </c>
      <c r="N9" s="11">
        <v>1260</v>
      </c>
      <c r="O9" s="12">
        <v>1360</v>
      </c>
      <c r="P9" s="11">
        <v>-3405</v>
      </c>
      <c r="Q9" s="11">
        <v>4022</v>
      </c>
      <c r="R9" s="11">
        <v>250</v>
      </c>
      <c r="S9" s="11">
        <v>120</v>
      </c>
      <c r="T9" s="12">
        <v>25758</v>
      </c>
      <c r="U9" s="15">
        <v>294</v>
      </c>
    </row>
    <row r="10" spans="1:21" ht="15.75" thickBot="1" x14ac:dyDescent="0.3">
      <c r="A10" s="49">
        <v>5</v>
      </c>
      <c r="B10" s="7" t="s">
        <v>228</v>
      </c>
      <c r="C10" s="12">
        <v>4900</v>
      </c>
      <c r="D10" s="11">
        <v>8325</v>
      </c>
      <c r="E10" s="11">
        <v>125</v>
      </c>
      <c r="F10" s="11">
        <v>1110</v>
      </c>
      <c r="G10" s="11">
        <v>550</v>
      </c>
      <c r="H10" s="11">
        <v>80</v>
      </c>
      <c r="I10" s="11">
        <v>20</v>
      </c>
      <c r="J10" s="11">
        <v>700</v>
      </c>
      <c r="K10" s="11">
        <v>75</v>
      </c>
      <c r="L10" s="11">
        <v>3836</v>
      </c>
      <c r="M10" s="11">
        <v>760</v>
      </c>
      <c r="N10" s="11">
        <v>1234</v>
      </c>
      <c r="O10" s="12">
        <v>2160</v>
      </c>
      <c r="P10" s="11">
        <v>-4020</v>
      </c>
      <c r="Q10" s="11">
        <v>5112</v>
      </c>
      <c r="R10" s="11">
        <v>600</v>
      </c>
      <c r="S10" s="11">
        <v>140</v>
      </c>
      <c r="T10" s="12">
        <v>25707</v>
      </c>
      <c r="U10" s="15">
        <v>382</v>
      </c>
    </row>
    <row r="11" spans="1:21" ht="15.75" thickBot="1" x14ac:dyDescent="0.3">
      <c r="A11" s="50"/>
      <c r="B11" s="23" t="s">
        <v>229</v>
      </c>
      <c r="C11" s="25">
        <v>3550</v>
      </c>
      <c r="D11" s="24">
        <v>8475</v>
      </c>
      <c r="E11" s="24">
        <v>70</v>
      </c>
      <c r="F11" s="24">
        <v>1185</v>
      </c>
      <c r="G11" s="24">
        <v>390</v>
      </c>
      <c r="H11" s="24">
        <v>100</v>
      </c>
      <c r="I11" s="24">
        <v>50</v>
      </c>
      <c r="J11" s="24">
        <v>500</v>
      </c>
      <c r="K11" s="24">
        <v>50</v>
      </c>
      <c r="L11" s="24">
        <v>3316</v>
      </c>
      <c r="M11" s="24">
        <v>1127</v>
      </c>
      <c r="N11" s="24">
        <v>1512</v>
      </c>
      <c r="O11" s="25">
        <v>2720</v>
      </c>
      <c r="P11" s="24">
        <v>-5550</v>
      </c>
      <c r="Q11" s="24">
        <v>7374</v>
      </c>
      <c r="R11" s="24">
        <v>350</v>
      </c>
      <c r="S11" s="24">
        <v>180</v>
      </c>
      <c r="T11" s="25">
        <v>25399</v>
      </c>
      <c r="U11" s="27">
        <v>137</v>
      </c>
    </row>
    <row r="12" spans="1:21" ht="15.75" thickBot="1" x14ac:dyDescent="0.3">
      <c r="A12" s="49">
        <v>6</v>
      </c>
      <c r="B12" s="7" t="s">
        <v>230</v>
      </c>
      <c r="C12" s="12">
        <v>5400</v>
      </c>
      <c r="D12" s="11">
        <v>7425</v>
      </c>
      <c r="E12" s="11">
        <v>-145</v>
      </c>
      <c r="F12" s="11">
        <v>939</v>
      </c>
      <c r="G12" s="11">
        <v>580</v>
      </c>
      <c r="H12" s="11">
        <v>120</v>
      </c>
      <c r="I12" s="11">
        <v>40</v>
      </c>
      <c r="J12" s="11">
        <v>620</v>
      </c>
      <c r="K12" s="11">
        <v>150</v>
      </c>
      <c r="L12" s="11">
        <v>3382</v>
      </c>
      <c r="M12" s="11">
        <v>537</v>
      </c>
      <c r="N12" s="11">
        <v>1196</v>
      </c>
      <c r="O12" s="12">
        <v>2520</v>
      </c>
      <c r="P12" s="11">
        <v>-4545</v>
      </c>
      <c r="Q12" s="11">
        <v>6634</v>
      </c>
      <c r="R12" s="11">
        <v>50</v>
      </c>
      <c r="S12" s="11">
        <v>320</v>
      </c>
      <c r="T12" s="12">
        <v>25223</v>
      </c>
      <c r="U12" s="15">
        <v>210</v>
      </c>
    </row>
    <row r="13" spans="1:21" ht="15.75" thickBot="1" x14ac:dyDescent="0.3">
      <c r="A13" s="50"/>
      <c r="B13" s="7" t="s">
        <v>40</v>
      </c>
      <c r="C13" s="12">
        <v>5350</v>
      </c>
      <c r="D13" s="11">
        <v>7000</v>
      </c>
      <c r="E13" s="11">
        <v>15</v>
      </c>
      <c r="F13" s="11">
        <v>1140</v>
      </c>
      <c r="G13" s="11">
        <v>520</v>
      </c>
      <c r="H13" s="11">
        <v>20</v>
      </c>
      <c r="I13" s="11">
        <v>0</v>
      </c>
      <c r="J13" s="11">
        <v>660</v>
      </c>
      <c r="K13" s="11">
        <v>175</v>
      </c>
      <c r="L13" s="11">
        <v>3700</v>
      </c>
      <c r="M13" s="11">
        <v>655</v>
      </c>
      <c r="N13" s="11">
        <v>1020</v>
      </c>
      <c r="O13" s="12">
        <v>1840</v>
      </c>
      <c r="P13" s="11">
        <v>-3750</v>
      </c>
      <c r="Q13" s="11">
        <v>5188</v>
      </c>
      <c r="R13" s="11">
        <v>150</v>
      </c>
      <c r="S13" s="11">
        <v>200</v>
      </c>
      <c r="T13" s="12">
        <v>23883</v>
      </c>
      <c r="U13" s="15">
        <v>120</v>
      </c>
    </row>
    <row r="14" spans="1:21" ht="15.75" thickBot="1" x14ac:dyDescent="0.3">
      <c r="A14" s="49">
        <v>7</v>
      </c>
      <c r="B14" s="7" t="s">
        <v>82</v>
      </c>
      <c r="C14" s="12">
        <v>4275</v>
      </c>
      <c r="D14" s="11">
        <v>7100</v>
      </c>
      <c r="E14" s="11">
        <v>-170</v>
      </c>
      <c r="F14" s="11">
        <v>1056</v>
      </c>
      <c r="G14" s="11">
        <v>490</v>
      </c>
      <c r="H14" s="11">
        <v>40</v>
      </c>
      <c r="I14" s="11">
        <v>20</v>
      </c>
      <c r="J14" s="11">
        <v>420</v>
      </c>
      <c r="K14" s="11">
        <v>75</v>
      </c>
      <c r="L14" s="11">
        <v>3220</v>
      </c>
      <c r="M14" s="11">
        <v>869</v>
      </c>
      <c r="N14" s="11">
        <v>1290</v>
      </c>
      <c r="O14" s="12">
        <v>1920</v>
      </c>
      <c r="P14" s="11">
        <v>-4185</v>
      </c>
      <c r="Q14" s="11">
        <v>5816</v>
      </c>
      <c r="R14" s="11">
        <v>300</v>
      </c>
      <c r="S14" s="11">
        <v>220</v>
      </c>
      <c r="T14" s="12">
        <v>22756</v>
      </c>
      <c r="U14" s="15">
        <v>131</v>
      </c>
    </row>
    <row r="15" spans="1:21" ht="15.75" thickBot="1" x14ac:dyDescent="0.3">
      <c r="A15" s="50"/>
      <c r="B15" s="7" t="s">
        <v>231</v>
      </c>
      <c r="C15" s="12">
        <v>3950</v>
      </c>
      <c r="D15" s="11">
        <v>7575</v>
      </c>
      <c r="E15" s="11">
        <v>-150</v>
      </c>
      <c r="F15" s="11">
        <v>1497</v>
      </c>
      <c r="G15" s="11">
        <v>350</v>
      </c>
      <c r="H15" s="11">
        <v>40</v>
      </c>
      <c r="I15" s="11">
        <v>50</v>
      </c>
      <c r="J15" s="11">
        <v>460</v>
      </c>
      <c r="K15" s="11">
        <v>50</v>
      </c>
      <c r="L15" s="11">
        <v>3382</v>
      </c>
      <c r="M15" s="11">
        <v>932</v>
      </c>
      <c r="N15" s="11">
        <v>1074</v>
      </c>
      <c r="O15" s="12">
        <v>1200</v>
      </c>
      <c r="P15" s="11">
        <v>-2970</v>
      </c>
      <c r="Q15" s="11">
        <v>3922</v>
      </c>
      <c r="R15" s="11">
        <v>350</v>
      </c>
      <c r="S15" s="11">
        <v>180</v>
      </c>
      <c r="T15" s="12">
        <v>21892</v>
      </c>
      <c r="U15" s="15">
        <v>302</v>
      </c>
    </row>
    <row r="16" spans="1:21" ht="15.75" thickBot="1" x14ac:dyDescent="0.3">
      <c r="A16" s="49">
        <v>8</v>
      </c>
      <c r="B16" s="7" t="s">
        <v>232</v>
      </c>
      <c r="C16" s="12">
        <v>3625</v>
      </c>
      <c r="D16" s="11">
        <v>6775</v>
      </c>
      <c r="E16" s="11">
        <v>-310</v>
      </c>
      <c r="F16" s="11">
        <v>1329</v>
      </c>
      <c r="G16" s="11">
        <v>480</v>
      </c>
      <c r="H16" s="11">
        <v>20</v>
      </c>
      <c r="I16" s="11">
        <v>20</v>
      </c>
      <c r="J16" s="11">
        <v>660</v>
      </c>
      <c r="K16" s="11">
        <v>50</v>
      </c>
      <c r="L16" s="11">
        <v>3044</v>
      </c>
      <c r="M16" s="11">
        <v>623</v>
      </c>
      <c r="N16" s="11">
        <v>912</v>
      </c>
      <c r="O16" s="12">
        <v>1920</v>
      </c>
      <c r="P16" s="11">
        <v>-4110</v>
      </c>
      <c r="Q16" s="11">
        <v>5212</v>
      </c>
      <c r="R16" s="11">
        <v>50</v>
      </c>
      <c r="S16" s="11">
        <v>140</v>
      </c>
      <c r="T16" s="12">
        <v>20440</v>
      </c>
      <c r="U16" s="15">
        <v>219</v>
      </c>
    </row>
    <row r="17" spans="1:21" ht="15.75" thickBot="1" x14ac:dyDescent="0.3">
      <c r="A17" s="50"/>
      <c r="B17" s="6" t="s">
        <v>233</v>
      </c>
      <c r="C17" s="26">
        <v>3400</v>
      </c>
      <c r="D17" s="5">
        <v>5450</v>
      </c>
      <c r="E17" s="5">
        <v>155</v>
      </c>
      <c r="F17" s="5">
        <v>753</v>
      </c>
      <c r="G17" s="5">
        <v>170</v>
      </c>
      <c r="H17" s="5">
        <v>40</v>
      </c>
      <c r="I17" s="5">
        <v>50</v>
      </c>
      <c r="J17" s="5">
        <v>460</v>
      </c>
      <c r="K17" s="5">
        <v>50</v>
      </c>
      <c r="L17" s="5">
        <v>2696</v>
      </c>
      <c r="M17" s="5">
        <v>630</v>
      </c>
      <c r="N17" s="5">
        <v>1034</v>
      </c>
      <c r="O17" s="5">
        <v>1760</v>
      </c>
      <c r="P17" s="5">
        <v>-3510</v>
      </c>
      <c r="Q17" s="5">
        <v>5154</v>
      </c>
      <c r="R17" s="5">
        <v>100</v>
      </c>
      <c r="S17" s="5">
        <v>160</v>
      </c>
      <c r="T17" s="26">
        <v>18552</v>
      </c>
      <c r="U17" s="28">
        <v>292</v>
      </c>
    </row>
    <row r="18" spans="1:21" ht="16.5" x14ac:dyDescent="0.25">
      <c r="A18" s="52">
        <v>9</v>
      </c>
      <c r="B18" s="9"/>
      <c r="C18" s="54"/>
      <c r="D18" s="55"/>
      <c r="E18" s="55"/>
      <c r="F18" s="55"/>
      <c r="G18" s="55"/>
      <c r="H18" s="55"/>
      <c r="I18" s="55"/>
      <c r="J18" s="55"/>
      <c r="K18" s="55"/>
      <c r="L18" s="55"/>
      <c r="M18" s="55"/>
      <c r="N18" s="55"/>
      <c r="O18" s="55"/>
      <c r="P18" s="55"/>
      <c r="Q18" s="55"/>
      <c r="R18" s="55"/>
      <c r="S18" s="56"/>
      <c r="T18" s="62"/>
      <c r="U18" s="63"/>
    </row>
    <row r="19" spans="1:21" ht="17.25" thickBot="1" x14ac:dyDescent="0.3">
      <c r="A19" s="53"/>
      <c r="C19" s="54"/>
      <c r="D19" s="55"/>
      <c r="E19" s="55"/>
      <c r="F19" s="55"/>
      <c r="G19" s="55"/>
      <c r="H19" s="55"/>
      <c r="I19" s="55"/>
      <c r="J19" s="55"/>
      <c r="K19" s="55"/>
      <c r="L19" s="55"/>
      <c r="M19" s="55"/>
      <c r="N19" s="55"/>
      <c r="O19" s="55"/>
      <c r="P19" s="55"/>
      <c r="Q19" s="55"/>
      <c r="R19" s="55"/>
      <c r="S19" s="56"/>
      <c r="T19" s="62"/>
      <c r="U19" s="63"/>
    </row>
    <row r="20" spans="1:21" ht="16.5" x14ac:dyDescent="0.25">
      <c r="A20" s="49">
        <v>10</v>
      </c>
      <c r="B20" s="6"/>
      <c r="C20" s="54"/>
      <c r="D20" s="55"/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55"/>
      <c r="S20" s="56"/>
      <c r="T20" s="62"/>
      <c r="U20" s="63"/>
    </row>
    <row r="21" spans="1:21" ht="17.25" thickBot="1" x14ac:dyDescent="0.3">
      <c r="A21" s="50"/>
      <c r="C21" s="54"/>
      <c r="D21" s="55"/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5"/>
      <c r="S21" s="56"/>
      <c r="T21" s="62"/>
      <c r="U21" s="63"/>
    </row>
    <row r="22" spans="1:21" ht="16.5" x14ac:dyDescent="0.25">
      <c r="A22" s="49">
        <v>11</v>
      </c>
      <c r="B22" s="6"/>
      <c r="C22" s="54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6"/>
      <c r="T22" s="62"/>
      <c r="U22" s="63"/>
    </row>
    <row r="23" spans="1:21" ht="17.25" thickBot="1" x14ac:dyDescent="0.3">
      <c r="A23" s="50"/>
      <c r="C23" s="54"/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55"/>
      <c r="Q23" s="55"/>
      <c r="R23" s="55"/>
      <c r="S23" s="56"/>
      <c r="T23" s="62"/>
      <c r="U23" s="63"/>
    </row>
    <row r="24" spans="1:21" ht="16.5" x14ac:dyDescent="0.25">
      <c r="A24" s="49">
        <v>12</v>
      </c>
      <c r="B24" s="6"/>
      <c r="C24" s="54"/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55"/>
      <c r="P24" s="55"/>
      <c r="Q24" s="55"/>
      <c r="R24" s="55"/>
      <c r="S24" s="56"/>
      <c r="T24" s="62"/>
      <c r="U24" s="63"/>
    </row>
    <row r="25" spans="1:21" ht="17.25" thickBot="1" x14ac:dyDescent="0.3">
      <c r="A25" s="50"/>
      <c r="C25" s="54"/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55"/>
      <c r="S25" s="56"/>
      <c r="T25" s="62"/>
      <c r="U25" s="63"/>
    </row>
    <row r="26" spans="1:21" ht="16.5" x14ac:dyDescent="0.25">
      <c r="A26" s="49">
        <v>13</v>
      </c>
      <c r="B26" s="6"/>
      <c r="C26" s="54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6"/>
      <c r="T26" s="62"/>
      <c r="U26" s="63"/>
    </row>
    <row r="27" spans="1:21" ht="17.25" thickBot="1" x14ac:dyDescent="0.3">
      <c r="A27" s="50"/>
      <c r="C27" s="54"/>
      <c r="D27" s="55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6"/>
      <c r="T27" s="62"/>
      <c r="U27" s="63"/>
    </row>
    <row r="28" spans="1:21" ht="16.5" x14ac:dyDescent="0.25">
      <c r="A28" s="49">
        <v>14</v>
      </c>
      <c r="B28" s="6"/>
      <c r="C28" s="54"/>
      <c r="D28" s="55"/>
      <c r="E28" s="55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55"/>
      <c r="Q28" s="55"/>
      <c r="R28" s="55"/>
      <c r="S28" s="56"/>
      <c r="T28" s="62"/>
      <c r="U28" s="63"/>
    </row>
    <row r="29" spans="1:21" ht="17.25" thickBot="1" x14ac:dyDescent="0.3">
      <c r="A29" s="50"/>
      <c r="C29" s="54"/>
      <c r="D29" s="55"/>
      <c r="E29" s="55"/>
      <c r="F29" s="55"/>
      <c r="G29" s="55"/>
      <c r="H29" s="55"/>
      <c r="I29" s="55"/>
      <c r="J29" s="55"/>
      <c r="K29" s="55"/>
      <c r="L29" s="55"/>
      <c r="M29" s="55"/>
      <c r="N29" s="55"/>
      <c r="O29" s="55"/>
      <c r="P29" s="55"/>
      <c r="Q29" s="55"/>
      <c r="R29" s="55"/>
      <c r="S29" s="56"/>
      <c r="T29" s="62"/>
      <c r="U29" s="63"/>
    </row>
    <row r="30" spans="1:21" ht="16.5" x14ac:dyDescent="0.25">
      <c r="A30" s="49">
        <v>15</v>
      </c>
      <c r="B30" s="6"/>
      <c r="C30" s="54"/>
      <c r="D30" s="55"/>
      <c r="E30" s="55"/>
      <c r="F30" s="55"/>
      <c r="G30" s="55"/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55"/>
      <c r="S30" s="56"/>
      <c r="T30" s="62"/>
      <c r="U30" s="63"/>
    </row>
    <row r="31" spans="1:21" ht="16.5" x14ac:dyDescent="0.25">
      <c r="A31" s="51"/>
      <c r="C31" s="54"/>
      <c r="D31" s="55"/>
      <c r="E31" s="55"/>
      <c r="F31" s="55"/>
      <c r="G31" s="55"/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55"/>
      <c r="S31" s="56"/>
      <c r="T31" s="62"/>
      <c r="U31" s="63"/>
    </row>
    <row r="32" spans="1:21" ht="35.25" thickBot="1" x14ac:dyDescent="0.3">
      <c r="A32" s="18" t="s">
        <v>125</v>
      </c>
    </row>
    <row r="33" spans="1:20" ht="15.75" thickBot="1" x14ac:dyDescent="0.3">
      <c r="A33" s="14"/>
      <c r="B33" s="19"/>
      <c r="C33" s="57" t="s">
        <v>2</v>
      </c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9"/>
      <c r="O33" s="57" t="s">
        <v>3</v>
      </c>
      <c r="P33" s="58"/>
      <c r="Q33" s="58"/>
      <c r="R33" s="58"/>
      <c r="S33" s="58"/>
      <c r="T33" s="19"/>
    </row>
    <row r="34" spans="1:20" x14ac:dyDescent="0.25">
      <c r="A34" s="3" t="s">
        <v>0</v>
      </c>
      <c r="B34" s="20" t="s">
        <v>1</v>
      </c>
      <c r="C34" s="10" t="s">
        <v>6</v>
      </c>
      <c r="D34" s="3" t="s">
        <v>7</v>
      </c>
      <c r="E34" s="3" t="s">
        <v>8</v>
      </c>
      <c r="F34" s="3" t="s">
        <v>9</v>
      </c>
      <c r="G34" s="3" t="s">
        <v>10</v>
      </c>
      <c r="H34" s="3" t="s">
        <v>11</v>
      </c>
      <c r="I34" s="3" t="s">
        <v>12</v>
      </c>
      <c r="J34" s="3" t="s">
        <v>13</v>
      </c>
      <c r="K34" s="3" t="s">
        <v>14</v>
      </c>
      <c r="L34" s="3" t="s">
        <v>15</v>
      </c>
      <c r="M34" s="3" t="s">
        <v>64</v>
      </c>
      <c r="N34" s="3" t="s">
        <v>65</v>
      </c>
      <c r="O34" s="10" t="s">
        <v>16</v>
      </c>
      <c r="P34" s="3" t="s">
        <v>17</v>
      </c>
      <c r="Q34" s="3" t="s">
        <v>18</v>
      </c>
      <c r="R34" s="3" t="s">
        <v>19</v>
      </c>
      <c r="S34" s="3" t="s">
        <v>20</v>
      </c>
      <c r="T34" s="10" t="s">
        <v>24</v>
      </c>
    </row>
    <row r="35" spans="1:20" ht="15.75" thickBot="1" x14ac:dyDescent="0.3">
      <c r="A35" s="68">
        <v>1</v>
      </c>
      <c r="B35" s="21"/>
      <c r="C35" s="12">
        <v>246</v>
      </c>
      <c r="D35" s="11">
        <v>377</v>
      </c>
      <c r="E35" s="11">
        <v>45</v>
      </c>
      <c r="F35" s="11">
        <v>412</v>
      </c>
      <c r="G35" s="11">
        <v>60</v>
      </c>
      <c r="H35" s="11">
        <v>13</v>
      </c>
      <c r="I35" s="11">
        <v>4</v>
      </c>
      <c r="J35" s="11">
        <v>43</v>
      </c>
      <c r="K35" s="11">
        <v>5</v>
      </c>
      <c r="L35" s="11">
        <v>2081</v>
      </c>
      <c r="M35" s="11">
        <v>772</v>
      </c>
      <c r="N35" s="11">
        <v>789</v>
      </c>
      <c r="O35" s="12">
        <v>55</v>
      </c>
      <c r="P35" s="11">
        <v>234</v>
      </c>
      <c r="Q35" s="11">
        <v>2645</v>
      </c>
      <c r="R35" s="11">
        <v>10</v>
      </c>
      <c r="S35" s="11">
        <v>9</v>
      </c>
      <c r="T35" s="12">
        <v>42</v>
      </c>
    </row>
    <row r="36" spans="1:20" ht="15.75" thickBot="1" x14ac:dyDescent="0.3">
      <c r="A36" s="67"/>
      <c r="B36" s="22" t="s">
        <v>221</v>
      </c>
      <c r="C36" s="12">
        <v>223</v>
      </c>
      <c r="D36" s="11">
        <v>447</v>
      </c>
      <c r="E36" s="11">
        <v>35</v>
      </c>
      <c r="F36" s="11">
        <v>345</v>
      </c>
      <c r="G36" s="11">
        <v>58</v>
      </c>
      <c r="H36" s="11">
        <v>3</v>
      </c>
      <c r="I36" s="11">
        <v>12</v>
      </c>
      <c r="J36" s="11">
        <v>44</v>
      </c>
      <c r="K36" s="11">
        <v>2</v>
      </c>
      <c r="L36" s="11">
        <v>1888</v>
      </c>
      <c r="M36" s="11">
        <v>697</v>
      </c>
      <c r="N36" s="11">
        <v>573</v>
      </c>
      <c r="O36" s="12">
        <v>60</v>
      </c>
      <c r="P36" s="11">
        <v>356</v>
      </c>
      <c r="Q36" s="11">
        <v>3328</v>
      </c>
      <c r="R36" s="11">
        <v>13</v>
      </c>
      <c r="S36" s="11">
        <v>14</v>
      </c>
      <c r="T36" s="12">
        <v>43</v>
      </c>
    </row>
    <row r="37" spans="1:20" ht="15.75" thickBot="1" x14ac:dyDescent="0.3">
      <c r="A37" s="66">
        <v>2</v>
      </c>
      <c r="B37" s="21"/>
      <c r="C37" s="12">
        <v>233</v>
      </c>
      <c r="D37" s="11">
        <v>380</v>
      </c>
      <c r="E37" s="11">
        <v>32</v>
      </c>
      <c r="F37" s="11">
        <v>430</v>
      </c>
      <c r="G37" s="11">
        <v>75</v>
      </c>
      <c r="H37" s="11">
        <v>2</v>
      </c>
      <c r="I37" s="11">
        <v>1</v>
      </c>
      <c r="J37" s="11">
        <v>26</v>
      </c>
      <c r="K37" s="11">
        <v>4</v>
      </c>
      <c r="L37" s="11">
        <v>1982</v>
      </c>
      <c r="M37" s="11">
        <v>819</v>
      </c>
      <c r="N37" s="11">
        <v>630</v>
      </c>
      <c r="O37" s="12">
        <v>61</v>
      </c>
      <c r="P37" s="11">
        <v>298</v>
      </c>
      <c r="Q37" s="11">
        <v>3282</v>
      </c>
      <c r="R37" s="11">
        <v>9</v>
      </c>
      <c r="S37" s="11">
        <v>12</v>
      </c>
      <c r="T37" s="12">
        <v>42</v>
      </c>
    </row>
    <row r="38" spans="1:20" ht="15.75" thickBot="1" x14ac:dyDescent="0.3">
      <c r="A38" s="67"/>
      <c r="B38" s="22" t="s">
        <v>222</v>
      </c>
      <c r="C38" s="12">
        <v>206</v>
      </c>
      <c r="D38" s="11">
        <v>428</v>
      </c>
      <c r="E38" s="11">
        <v>50</v>
      </c>
      <c r="F38" s="11">
        <v>292</v>
      </c>
      <c r="G38" s="11">
        <v>69</v>
      </c>
      <c r="H38" s="11">
        <v>4</v>
      </c>
      <c r="I38" s="11">
        <v>5</v>
      </c>
      <c r="J38" s="11">
        <v>35</v>
      </c>
      <c r="K38" s="11">
        <v>1</v>
      </c>
      <c r="L38" s="11">
        <v>1918</v>
      </c>
      <c r="M38" s="11">
        <v>565</v>
      </c>
      <c r="N38" s="11">
        <v>616</v>
      </c>
      <c r="O38" s="12">
        <v>52</v>
      </c>
      <c r="P38" s="11">
        <v>310</v>
      </c>
      <c r="Q38" s="11">
        <v>2699</v>
      </c>
      <c r="R38" s="11">
        <v>5</v>
      </c>
      <c r="S38" s="11">
        <v>11</v>
      </c>
      <c r="T38" s="12">
        <v>42</v>
      </c>
    </row>
    <row r="39" spans="1:20" ht="15.75" thickBot="1" x14ac:dyDescent="0.3">
      <c r="A39" s="66">
        <v>3</v>
      </c>
      <c r="B39" s="21"/>
      <c r="C39" s="12">
        <v>225</v>
      </c>
      <c r="D39" s="11">
        <v>367</v>
      </c>
      <c r="E39" s="11">
        <v>100</v>
      </c>
      <c r="F39" s="11">
        <v>396</v>
      </c>
      <c r="G39" s="11">
        <v>49</v>
      </c>
      <c r="H39" s="11">
        <v>9</v>
      </c>
      <c r="I39" s="11">
        <v>5</v>
      </c>
      <c r="J39" s="11">
        <v>44</v>
      </c>
      <c r="K39" s="11">
        <v>5</v>
      </c>
      <c r="L39" s="11">
        <v>1833</v>
      </c>
      <c r="M39" s="11">
        <v>1031</v>
      </c>
      <c r="N39" s="11">
        <v>687</v>
      </c>
      <c r="O39" s="12">
        <v>36</v>
      </c>
      <c r="P39" s="11">
        <v>205</v>
      </c>
      <c r="Q39" s="11">
        <v>2056</v>
      </c>
      <c r="R39" s="11">
        <v>1</v>
      </c>
      <c r="S39" s="11">
        <v>10</v>
      </c>
      <c r="T39" s="12">
        <v>42</v>
      </c>
    </row>
    <row r="40" spans="1:20" ht="15.75" thickBot="1" x14ac:dyDescent="0.3">
      <c r="A40" s="67"/>
      <c r="B40" s="22" t="s">
        <v>223</v>
      </c>
      <c r="C40" s="12">
        <v>182</v>
      </c>
      <c r="D40" s="11">
        <v>340</v>
      </c>
      <c r="E40" s="11">
        <v>-11</v>
      </c>
      <c r="F40" s="11">
        <v>402</v>
      </c>
      <c r="G40" s="11">
        <v>47</v>
      </c>
      <c r="H40" s="11">
        <v>3</v>
      </c>
      <c r="I40" s="11">
        <v>3</v>
      </c>
      <c r="J40" s="11">
        <v>30</v>
      </c>
      <c r="K40" s="11">
        <v>5</v>
      </c>
      <c r="L40" s="11">
        <v>1845</v>
      </c>
      <c r="M40" s="11">
        <v>840</v>
      </c>
      <c r="N40" s="11">
        <v>799</v>
      </c>
      <c r="O40" s="12">
        <v>52</v>
      </c>
      <c r="P40" s="11">
        <v>356</v>
      </c>
      <c r="Q40" s="11">
        <v>3408</v>
      </c>
      <c r="R40" s="11">
        <v>5</v>
      </c>
      <c r="S40" s="11">
        <v>22</v>
      </c>
      <c r="T40" s="12">
        <v>42</v>
      </c>
    </row>
    <row r="41" spans="1:20" ht="15.75" thickBot="1" x14ac:dyDescent="0.3">
      <c r="A41" s="66">
        <v>4</v>
      </c>
      <c r="B41" s="21"/>
      <c r="C41" s="12">
        <v>196</v>
      </c>
      <c r="D41" s="11">
        <v>333</v>
      </c>
      <c r="E41" s="11">
        <v>25</v>
      </c>
      <c r="F41" s="11">
        <v>370</v>
      </c>
      <c r="G41" s="11">
        <v>55</v>
      </c>
      <c r="H41" s="11">
        <v>4</v>
      </c>
      <c r="I41" s="11">
        <v>2</v>
      </c>
      <c r="J41" s="11">
        <v>35</v>
      </c>
      <c r="K41" s="11">
        <v>3</v>
      </c>
      <c r="L41" s="11">
        <v>1918</v>
      </c>
      <c r="M41" s="11">
        <v>760</v>
      </c>
      <c r="N41" s="11">
        <v>617</v>
      </c>
      <c r="O41" s="12">
        <v>54</v>
      </c>
      <c r="P41" s="11">
        <v>268</v>
      </c>
      <c r="Q41" s="11">
        <v>2556</v>
      </c>
      <c r="R41" s="11">
        <v>12</v>
      </c>
      <c r="S41" s="11">
        <v>7</v>
      </c>
      <c r="T41" s="12">
        <v>51</v>
      </c>
    </row>
    <row r="42" spans="1:20" ht="15.75" thickBot="1" x14ac:dyDescent="0.3">
      <c r="A42" s="67"/>
      <c r="B42" s="22" t="s">
        <v>224</v>
      </c>
      <c r="C42" s="12">
        <v>214</v>
      </c>
      <c r="D42" s="11">
        <v>372</v>
      </c>
      <c r="E42" s="11">
        <v>100</v>
      </c>
      <c r="F42" s="11">
        <v>324</v>
      </c>
      <c r="G42" s="11">
        <v>52</v>
      </c>
      <c r="H42" s="11">
        <v>9</v>
      </c>
      <c r="I42" s="11">
        <v>6</v>
      </c>
      <c r="J42" s="11">
        <v>30</v>
      </c>
      <c r="K42" s="11">
        <v>3</v>
      </c>
      <c r="L42" s="11">
        <v>1941</v>
      </c>
      <c r="M42" s="11">
        <v>712</v>
      </c>
      <c r="N42" s="11">
        <v>630</v>
      </c>
      <c r="O42" s="12">
        <v>34</v>
      </c>
      <c r="P42" s="11">
        <v>227</v>
      </c>
      <c r="Q42" s="11">
        <v>2011</v>
      </c>
      <c r="R42" s="11">
        <v>5</v>
      </c>
      <c r="S42" s="11">
        <v>6</v>
      </c>
      <c r="T42" s="12">
        <v>42</v>
      </c>
    </row>
    <row r="43" spans="1:20" ht="15.75" thickBot="1" x14ac:dyDescent="0.3">
      <c r="A43" s="66">
        <v>5</v>
      </c>
      <c r="B43" s="21"/>
      <c r="C43" s="25">
        <v>142</v>
      </c>
      <c r="D43" s="24">
        <v>339</v>
      </c>
      <c r="E43" s="24">
        <v>14</v>
      </c>
      <c r="F43" s="24">
        <v>395</v>
      </c>
      <c r="G43" s="24">
        <v>39</v>
      </c>
      <c r="H43" s="24">
        <v>5</v>
      </c>
      <c r="I43" s="24">
        <v>5</v>
      </c>
      <c r="J43" s="24">
        <v>25</v>
      </c>
      <c r="K43" s="24">
        <v>2</v>
      </c>
      <c r="L43" s="24">
        <v>1658</v>
      </c>
      <c r="M43" s="24">
        <v>1127</v>
      </c>
      <c r="N43" s="24">
        <v>756</v>
      </c>
      <c r="O43" s="25">
        <v>68</v>
      </c>
      <c r="P43" s="24">
        <v>370</v>
      </c>
      <c r="Q43" s="24">
        <v>3687</v>
      </c>
      <c r="R43" s="24">
        <v>7</v>
      </c>
      <c r="S43" s="24">
        <v>9</v>
      </c>
      <c r="T43" s="25">
        <v>52</v>
      </c>
    </row>
    <row r="44" spans="1:20" ht="15.75" thickBot="1" x14ac:dyDescent="0.3">
      <c r="A44" s="67"/>
      <c r="B44" s="22" t="s">
        <v>225</v>
      </c>
      <c r="C44" s="12">
        <v>216</v>
      </c>
      <c r="D44" s="11">
        <v>297</v>
      </c>
      <c r="E44" s="11">
        <v>-29</v>
      </c>
      <c r="F44" s="11">
        <v>313</v>
      </c>
      <c r="G44" s="11">
        <v>58</v>
      </c>
      <c r="H44" s="11">
        <v>6</v>
      </c>
      <c r="I44" s="11">
        <v>4</v>
      </c>
      <c r="J44" s="11">
        <v>31</v>
      </c>
      <c r="K44" s="11">
        <v>6</v>
      </c>
      <c r="L44" s="11">
        <v>1691</v>
      </c>
      <c r="M44" s="11">
        <v>537</v>
      </c>
      <c r="N44" s="11">
        <v>598</v>
      </c>
      <c r="O44" s="12">
        <v>63</v>
      </c>
      <c r="P44" s="11">
        <v>303</v>
      </c>
      <c r="Q44" s="11">
        <v>3317</v>
      </c>
      <c r="R44" s="11">
        <v>1</v>
      </c>
      <c r="S44" s="11">
        <v>16</v>
      </c>
      <c r="T44" s="12">
        <v>51</v>
      </c>
    </row>
    <row r="45" spans="1:20" ht="15.75" thickBot="1" x14ac:dyDescent="0.3">
      <c r="A45" s="66">
        <v>6</v>
      </c>
      <c r="B45" s="21"/>
      <c r="C45" s="12">
        <v>214</v>
      </c>
      <c r="D45" s="11">
        <v>280</v>
      </c>
      <c r="E45" s="11">
        <v>3</v>
      </c>
      <c r="F45" s="11">
        <v>380</v>
      </c>
      <c r="G45" s="11">
        <v>52</v>
      </c>
      <c r="H45" s="11">
        <v>1</v>
      </c>
      <c r="I45" s="11">
        <v>0</v>
      </c>
      <c r="J45" s="11">
        <v>33</v>
      </c>
      <c r="K45" s="11">
        <v>7</v>
      </c>
      <c r="L45" s="11">
        <v>1850</v>
      </c>
      <c r="M45" s="11">
        <v>655</v>
      </c>
      <c r="N45" s="11">
        <v>510</v>
      </c>
      <c r="O45" s="12">
        <v>46</v>
      </c>
      <c r="P45" s="11">
        <v>250</v>
      </c>
      <c r="Q45" s="11">
        <v>2594</v>
      </c>
      <c r="R45" s="11">
        <v>3</v>
      </c>
      <c r="S45" s="11">
        <v>10</v>
      </c>
      <c r="T45" s="12">
        <v>51</v>
      </c>
    </row>
    <row r="46" spans="1:20" ht="15.75" thickBot="1" x14ac:dyDescent="0.3">
      <c r="A46" s="67"/>
      <c r="B46" s="22" t="s">
        <v>226</v>
      </c>
      <c r="C46" s="12">
        <v>171</v>
      </c>
      <c r="D46" s="11">
        <v>284</v>
      </c>
      <c r="E46" s="11">
        <v>-34</v>
      </c>
      <c r="F46" s="11">
        <v>352</v>
      </c>
      <c r="G46" s="11">
        <v>49</v>
      </c>
      <c r="H46" s="11">
        <v>2</v>
      </c>
      <c r="I46" s="11">
        <v>2</v>
      </c>
      <c r="J46" s="11">
        <v>21</v>
      </c>
      <c r="K46" s="11">
        <v>3</v>
      </c>
      <c r="L46" s="11">
        <v>1610</v>
      </c>
      <c r="M46" s="11">
        <v>869</v>
      </c>
      <c r="N46" s="11">
        <v>645</v>
      </c>
      <c r="O46" s="12">
        <v>48</v>
      </c>
      <c r="P46" s="11">
        <v>279</v>
      </c>
      <c r="Q46" s="11">
        <v>2908</v>
      </c>
      <c r="R46" s="11">
        <v>6</v>
      </c>
      <c r="S46" s="11">
        <v>11</v>
      </c>
      <c r="T46" s="12">
        <v>51</v>
      </c>
    </row>
    <row r="47" spans="1:20" ht="15.75" thickBot="1" x14ac:dyDescent="0.3">
      <c r="A47" s="66">
        <v>8</v>
      </c>
      <c r="B47" s="21"/>
      <c r="C47" s="12">
        <v>158</v>
      </c>
      <c r="D47" s="11">
        <v>303</v>
      </c>
      <c r="E47" s="11">
        <v>-30</v>
      </c>
      <c r="F47" s="11">
        <v>499</v>
      </c>
      <c r="G47" s="11">
        <v>35</v>
      </c>
      <c r="H47" s="11">
        <v>2</v>
      </c>
      <c r="I47" s="11">
        <v>5</v>
      </c>
      <c r="J47" s="11">
        <v>23</v>
      </c>
      <c r="K47" s="11">
        <v>2</v>
      </c>
      <c r="L47" s="11">
        <v>1691</v>
      </c>
      <c r="M47" s="11">
        <v>932</v>
      </c>
      <c r="N47" s="11">
        <v>537</v>
      </c>
      <c r="O47" s="12">
        <v>30</v>
      </c>
      <c r="P47" s="11">
        <v>198</v>
      </c>
      <c r="Q47" s="11">
        <v>1961</v>
      </c>
      <c r="R47" s="11">
        <v>7</v>
      </c>
      <c r="S47" s="11">
        <v>9</v>
      </c>
      <c r="T47" s="12">
        <v>51</v>
      </c>
    </row>
    <row r="48" spans="1:20" ht="15.75" thickBot="1" x14ac:dyDescent="0.3">
      <c r="A48" s="67"/>
      <c r="B48" s="22" t="s">
        <v>228</v>
      </c>
      <c r="C48" s="12">
        <v>145</v>
      </c>
      <c r="D48" s="11">
        <v>271</v>
      </c>
      <c r="E48" s="11">
        <v>-62</v>
      </c>
      <c r="F48" s="11">
        <v>443</v>
      </c>
      <c r="G48" s="11">
        <v>48</v>
      </c>
      <c r="H48" s="11">
        <v>1</v>
      </c>
      <c r="I48" s="11">
        <v>2</v>
      </c>
      <c r="J48" s="11">
        <v>33</v>
      </c>
      <c r="K48" s="11">
        <v>2</v>
      </c>
      <c r="L48" s="11">
        <v>1522</v>
      </c>
      <c r="M48" s="11">
        <v>623</v>
      </c>
      <c r="N48" s="11">
        <v>456</v>
      </c>
      <c r="O48" s="12">
        <v>48</v>
      </c>
      <c r="P48" s="11">
        <v>274</v>
      </c>
      <c r="Q48" s="11">
        <v>2606</v>
      </c>
      <c r="R48" s="11">
        <v>1</v>
      </c>
      <c r="S48" s="11">
        <v>7</v>
      </c>
      <c r="T48" s="12">
        <v>51</v>
      </c>
    </row>
    <row r="49" spans="1:20" x14ac:dyDescent="0.25">
      <c r="A49" s="66">
        <v>7</v>
      </c>
      <c r="B49" s="21"/>
      <c r="C49" s="26">
        <v>136</v>
      </c>
      <c r="D49" s="5">
        <v>218</v>
      </c>
      <c r="E49" s="5">
        <v>31</v>
      </c>
      <c r="F49" s="5">
        <v>251</v>
      </c>
      <c r="G49" s="5">
        <v>17</v>
      </c>
      <c r="H49" s="5">
        <v>2</v>
      </c>
      <c r="I49" s="5">
        <v>5</v>
      </c>
      <c r="J49" s="5">
        <v>23</v>
      </c>
      <c r="K49" s="5">
        <v>2</v>
      </c>
      <c r="L49" s="5">
        <v>1348</v>
      </c>
      <c r="M49" s="5">
        <v>630</v>
      </c>
      <c r="N49" s="5">
        <v>517</v>
      </c>
      <c r="O49" s="5">
        <v>44</v>
      </c>
      <c r="P49" s="5">
        <v>234</v>
      </c>
      <c r="Q49" s="5">
        <v>2577</v>
      </c>
      <c r="R49" s="5">
        <v>2</v>
      </c>
      <c r="S49" s="5">
        <v>8</v>
      </c>
      <c r="T49" s="26">
        <v>51</v>
      </c>
    </row>
    <row r="50" spans="1:20" ht="17.25" thickBot="1" x14ac:dyDescent="0.3">
      <c r="A50" s="67"/>
      <c r="B50" s="22" t="s">
        <v>227</v>
      </c>
      <c r="C50" s="54"/>
      <c r="D50" s="55"/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6"/>
      <c r="T50" s="17"/>
    </row>
    <row r="51" spans="1:20" ht="16.5" x14ac:dyDescent="0.25">
      <c r="A51" s="64">
        <v>9</v>
      </c>
      <c r="B51" s="29"/>
      <c r="C51" s="54"/>
      <c r="D51" s="55"/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  <c r="P51" s="55"/>
      <c r="Q51" s="55"/>
      <c r="R51" s="55"/>
      <c r="S51" s="56"/>
      <c r="T51" s="17"/>
    </row>
    <row r="52" spans="1:20" ht="17.25" thickBot="1" x14ac:dyDescent="0.3">
      <c r="A52" s="65"/>
      <c r="B52" s="30" t="s">
        <v>229</v>
      </c>
      <c r="C52" s="54"/>
      <c r="D52" s="55"/>
      <c r="E52" s="55"/>
      <c r="F52" s="55"/>
      <c r="G52" s="55"/>
      <c r="H52" s="55"/>
      <c r="I52" s="55"/>
      <c r="J52" s="55"/>
      <c r="K52" s="55"/>
      <c r="L52" s="55"/>
      <c r="M52" s="55"/>
      <c r="N52" s="55"/>
      <c r="O52" s="55"/>
      <c r="P52" s="55"/>
      <c r="Q52" s="55"/>
      <c r="R52" s="55"/>
      <c r="S52" s="56"/>
      <c r="T52" s="17"/>
    </row>
    <row r="53" spans="1:20" ht="16.5" x14ac:dyDescent="0.25">
      <c r="A53" s="66">
        <v>10</v>
      </c>
      <c r="B53" s="21"/>
      <c r="C53" s="54"/>
      <c r="D53" s="55"/>
      <c r="E53" s="55"/>
      <c r="F53" s="55"/>
      <c r="G53" s="55"/>
      <c r="H53" s="55"/>
      <c r="I53" s="55"/>
      <c r="J53" s="55"/>
      <c r="K53" s="55"/>
      <c r="L53" s="55"/>
      <c r="M53" s="55"/>
      <c r="N53" s="55"/>
      <c r="O53" s="55"/>
      <c r="P53" s="55"/>
      <c r="Q53" s="55"/>
      <c r="R53" s="55"/>
      <c r="S53" s="56"/>
      <c r="T53" s="17"/>
    </row>
    <row r="54" spans="1:20" ht="17.25" thickBot="1" x14ac:dyDescent="0.3">
      <c r="A54" s="67"/>
      <c r="B54" s="22" t="s">
        <v>230</v>
      </c>
      <c r="C54" s="54"/>
      <c r="D54" s="55"/>
      <c r="E54" s="55"/>
      <c r="F54" s="55"/>
      <c r="G54" s="55"/>
      <c r="H54" s="55"/>
      <c r="I54" s="55"/>
      <c r="J54" s="55"/>
      <c r="K54" s="55"/>
      <c r="L54" s="55"/>
      <c r="M54" s="55"/>
      <c r="N54" s="55"/>
      <c r="O54" s="55"/>
      <c r="P54" s="55"/>
      <c r="Q54" s="55"/>
      <c r="R54" s="55"/>
      <c r="S54" s="56"/>
      <c r="T54" s="17"/>
    </row>
    <row r="55" spans="1:20" ht="16.5" x14ac:dyDescent="0.25">
      <c r="A55" s="66">
        <v>11</v>
      </c>
      <c r="B55" s="21"/>
      <c r="C55" s="54"/>
      <c r="D55" s="55"/>
      <c r="E55" s="55"/>
      <c r="F55" s="55"/>
      <c r="G55" s="55"/>
      <c r="H55" s="55"/>
      <c r="I55" s="55"/>
      <c r="J55" s="55"/>
      <c r="K55" s="55"/>
      <c r="L55" s="55"/>
      <c r="M55" s="55"/>
      <c r="N55" s="55"/>
      <c r="O55" s="55"/>
      <c r="P55" s="55"/>
      <c r="Q55" s="55"/>
      <c r="R55" s="55"/>
      <c r="S55" s="56"/>
      <c r="T55" s="17"/>
    </row>
    <row r="56" spans="1:20" ht="17.25" thickBot="1" x14ac:dyDescent="0.3">
      <c r="A56" s="67"/>
      <c r="B56" s="22" t="s">
        <v>40</v>
      </c>
      <c r="C56" s="54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5"/>
      <c r="O56" s="55"/>
      <c r="P56" s="55"/>
      <c r="Q56" s="55"/>
      <c r="R56" s="55"/>
      <c r="S56" s="56"/>
      <c r="T56" s="17"/>
    </row>
    <row r="57" spans="1:20" ht="16.5" x14ac:dyDescent="0.25">
      <c r="A57" s="66">
        <v>12</v>
      </c>
      <c r="B57" s="21"/>
      <c r="C57" s="54"/>
      <c r="D57" s="55"/>
      <c r="E57" s="55"/>
      <c r="F57" s="55"/>
      <c r="G57" s="55"/>
      <c r="H57" s="55"/>
      <c r="I57" s="55"/>
      <c r="J57" s="55"/>
      <c r="K57" s="55"/>
      <c r="L57" s="55"/>
      <c r="M57" s="55"/>
      <c r="N57" s="55"/>
      <c r="O57" s="55"/>
      <c r="P57" s="55"/>
      <c r="Q57" s="55"/>
      <c r="R57" s="55"/>
      <c r="S57" s="56"/>
      <c r="T57" s="17"/>
    </row>
    <row r="58" spans="1:20" ht="17.25" thickBot="1" x14ac:dyDescent="0.3">
      <c r="A58" s="67"/>
      <c r="B58" s="22" t="s">
        <v>82</v>
      </c>
      <c r="C58" s="54"/>
      <c r="D58" s="55"/>
      <c r="E58" s="55"/>
      <c r="F58" s="55"/>
      <c r="G58" s="55"/>
      <c r="H58" s="55"/>
      <c r="I58" s="55"/>
      <c r="J58" s="55"/>
      <c r="K58" s="55"/>
      <c r="L58" s="55"/>
      <c r="M58" s="55"/>
      <c r="N58" s="55"/>
      <c r="O58" s="55"/>
      <c r="P58" s="55"/>
      <c r="Q58" s="55"/>
      <c r="R58" s="55"/>
      <c r="S58" s="56"/>
      <c r="T58" s="17"/>
    </row>
    <row r="59" spans="1:20" ht="16.5" x14ac:dyDescent="0.25">
      <c r="A59" s="66">
        <v>13</v>
      </c>
      <c r="B59" s="21"/>
      <c r="C59" s="54"/>
      <c r="D59" s="55"/>
      <c r="E59" s="55"/>
      <c r="F59" s="55"/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55"/>
      <c r="R59" s="55"/>
      <c r="S59" s="56"/>
      <c r="T59" s="17"/>
    </row>
    <row r="60" spans="1:20" ht="17.25" thickBot="1" x14ac:dyDescent="0.3">
      <c r="A60" s="67"/>
      <c r="B60" s="22" t="s">
        <v>231</v>
      </c>
      <c r="C60" s="54"/>
      <c r="D60" s="55"/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56"/>
      <c r="T60" s="17"/>
    </row>
    <row r="61" spans="1:20" ht="16.5" x14ac:dyDescent="0.25">
      <c r="A61" s="66">
        <v>14</v>
      </c>
      <c r="B61" s="21"/>
      <c r="C61" s="54"/>
      <c r="D61" s="55"/>
      <c r="E61" s="55"/>
      <c r="F61" s="55"/>
      <c r="G61" s="55"/>
      <c r="H61" s="55"/>
      <c r="I61" s="55"/>
      <c r="J61" s="55"/>
      <c r="K61" s="55"/>
      <c r="L61" s="55"/>
      <c r="M61" s="55"/>
      <c r="N61" s="55"/>
      <c r="O61" s="55"/>
      <c r="P61" s="55"/>
      <c r="Q61" s="55"/>
      <c r="R61" s="55"/>
      <c r="S61" s="56"/>
      <c r="T61" s="17"/>
    </row>
    <row r="62" spans="1:20" ht="17.25" thickBot="1" x14ac:dyDescent="0.3">
      <c r="A62" s="67"/>
      <c r="B62" s="22" t="s">
        <v>232</v>
      </c>
      <c r="C62" s="54"/>
      <c r="D62" s="55"/>
      <c r="E62" s="55"/>
      <c r="F62" s="55"/>
      <c r="G62" s="55"/>
      <c r="H62" s="55"/>
      <c r="I62" s="55"/>
      <c r="J62" s="55"/>
      <c r="K62" s="55"/>
      <c r="L62" s="55"/>
      <c r="M62" s="55"/>
      <c r="N62" s="55"/>
      <c r="O62" s="55"/>
      <c r="P62" s="55"/>
      <c r="Q62" s="55"/>
      <c r="R62" s="55"/>
      <c r="S62" s="56"/>
      <c r="T62" s="17"/>
    </row>
    <row r="63" spans="1:20" ht="16.5" x14ac:dyDescent="0.25">
      <c r="A63" s="49">
        <v>15</v>
      </c>
      <c r="B63" s="6"/>
      <c r="C63" s="54"/>
      <c r="D63" s="55"/>
      <c r="E63" s="55"/>
      <c r="F63" s="55"/>
      <c r="G63" s="55"/>
      <c r="H63" s="55"/>
      <c r="I63" s="55"/>
      <c r="J63" s="55"/>
      <c r="K63" s="55"/>
      <c r="L63" s="55"/>
      <c r="M63" s="55"/>
      <c r="N63" s="55"/>
      <c r="O63" s="55"/>
      <c r="P63" s="55"/>
      <c r="Q63" s="55"/>
      <c r="R63" s="55"/>
      <c r="S63" s="56"/>
      <c r="T63" s="17"/>
    </row>
    <row r="64" spans="1:20" ht="16.5" x14ac:dyDescent="0.25">
      <c r="A64" s="51"/>
      <c r="B64" s="6" t="s">
        <v>233</v>
      </c>
      <c r="C64" s="54"/>
      <c r="D64" s="55"/>
      <c r="E64" s="55"/>
      <c r="F64" s="55"/>
      <c r="G64" s="55"/>
      <c r="H64" s="55"/>
      <c r="I64" s="55"/>
      <c r="J64" s="55"/>
      <c r="K64" s="55"/>
      <c r="L64" s="55"/>
      <c r="M64" s="55"/>
      <c r="N64" s="55"/>
      <c r="O64" s="55"/>
      <c r="P64" s="55"/>
      <c r="Q64" s="55"/>
      <c r="R64" s="55"/>
      <c r="S64" s="56"/>
      <c r="T64" s="17"/>
    </row>
  </sheetData>
  <mergeCells count="78">
    <mergeCell ref="C64:S64"/>
    <mergeCell ref="A59:A60"/>
    <mergeCell ref="A61:A62"/>
    <mergeCell ref="C54:S54"/>
    <mergeCell ref="C55:S55"/>
    <mergeCell ref="C56:S56"/>
    <mergeCell ref="C57:S57"/>
    <mergeCell ref="C58:S58"/>
    <mergeCell ref="C60:S60"/>
    <mergeCell ref="C61:S61"/>
    <mergeCell ref="C62:S62"/>
    <mergeCell ref="A63:A64"/>
    <mergeCell ref="A53:A54"/>
    <mergeCell ref="C50:S50"/>
    <mergeCell ref="C51:S51"/>
    <mergeCell ref="C52:S52"/>
    <mergeCell ref="C53:S53"/>
    <mergeCell ref="C63:S63"/>
    <mergeCell ref="A41:A42"/>
    <mergeCell ref="C59:S59"/>
    <mergeCell ref="A55:A56"/>
    <mergeCell ref="A57:A58"/>
    <mergeCell ref="T30:U30"/>
    <mergeCell ref="T31:U31"/>
    <mergeCell ref="A35:A36"/>
    <mergeCell ref="A37:A38"/>
    <mergeCell ref="A39:A40"/>
    <mergeCell ref="O33:S33"/>
    <mergeCell ref="A43:A44"/>
    <mergeCell ref="A45:A46"/>
    <mergeCell ref="A47:A48"/>
    <mergeCell ref="A49:A50"/>
    <mergeCell ref="A51:A52"/>
    <mergeCell ref="C33:N33"/>
    <mergeCell ref="T20:U20"/>
    <mergeCell ref="T21:U21"/>
    <mergeCell ref="T22:U22"/>
    <mergeCell ref="T29:U29"/>
    <mergeCell ref="C28:S28"/>
    <mergeCell ref="C29:S29"/>
    <mergeCell ref="T24:U24"/>
    <mergeCell ref="T25:U25"/>
    <mergeCell ref="T26:U26"/>
    <mergeCell ref="T27:U27"/>
    <mergeCell ref="T28:U28"/>
    <mergeCell ref="T23:U23"/>
    <mergeCell ref="C22:S22"/>
    <mergeCell ref="C23:S23"/>
    <mergeCell ref="C24:S24"/>
    <mergeCell ref="C25:S25"/>
    <mergeCell ref="C26:S26"/>
    <mergeCell ref="C27:S27"/>
    <mergeCell ref="A26:A27"/>
    <mergeCell ref="A28:A29"/>
    <mergeCell ref="A30:A31"/>
    <mergeCell ref="C30:S30"/>
    <mergeCell ref="C31:S31"/>
    <mergeCell ref="C1:N1"/>
    <mergeCell ref="O1:S1"/>
    <mergeCell ref="T1:U1"/>
    <mergeCell ref="C18:S18"/>
    <mergeCell ref="C19:S19"/>
    <mergeCell ref="T18:U18"/>
    <mergeCell ref="T19:U19"/>
    <mergeCell ref="C20:S20"/>
    <mergeCell ref="C21:S21"/>
    <mergeCell ref="A14:A15"/>
    <mergeCell ref="A16:A17"/>
    <mergeCell ref="A18:A19"/>
    <mergeCell ref="A20:A21"/>
    <mergeCell ref="A22:A23"/>
    <mergeCell ref="A24:A25"/>
    <mergeCell ref="A2:A3"/>
    <mergeCell ref="A4:A5"/>
    <mergeCell ref="A6:A7"/>
    <mergeCell ref="A8:A9"/>
    <mergeCell ref="A10:A11"/>
    <mergeCell ref="A12:A13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U64"/>
  <sheetViews>
    <sheetView tabSelected="1" workbookViewId="0">
      <selection activeCell="B9" sqref="B9"/>
    </sheetView>
  </sheetViews>
  <sheetFormatPr defaultRowHeight="15" x14ac:dyDescent="0.25"/>
  <sheetData>
    <row r="1" spans="1:21" ht="15.75" thickBot="1" x14ac:dyDescent="0.3">
      <c r="A1" s="3" t="s">
        <v>0</v>
      </c>
      <c r="B1" s="4" t="s">
        <v>1</v>
      </c>
      <c r="C1" s="57" t="s">
        <v>2</v>
      </c>
      <c r="D1" s="58"/>
      <c r="E1" s="58"/>
      <c r="F1" s="58"/>
      <c r="G1" s="58"/>
      <c r="H1" s="58"/>
      <c r="I1" s="58"/>
      <c r="J1" s="58"/>
      <c r="K1" s="58"/>
      <c r="L1" s="58"/>
      <c r="M1" s="58"/>
      <c r="N1" s="59"/>
      <c r="O1" s="57" t="s">
        <v>3</v>
      </c>
      <c r="P1" s="58"/>
      <c r="Q1" s="58"/>
      <c r="R1" s="58"/>
      <c r="S1" s="58"/>
      <c r="T1" s="60" t="s">
        <v>4</v>
      </c>
      <c r="U1" s="61"/>
    </row>
    <row r="2" spans="1:21" x14ac:dyDescent="0.25">
      <c r="A2" s="51">
        <v>1</v>
      </c>
      <c r="B2" s="6"/>
      <c r="C2" s="10" t="s">
        <v>6</v>
      </c>
      <c r="D2" s="3" t="s">
        <v>7</v>
      </c>
      <c r="E2" s="3" t="s">
        <v>8</v>
      </c>
      <c r="F2" s="3" t="s">
        <v>9</v>
      </c>
      <c r="G2" s="3" t="s">
        <v>10</v>
      </c>
      <c r="H2" s="3" t="s">
        <v>11</v>
      </c>
      <c r="I2" s="3" t="s">
        <v>12</v>
      </c>
      <c r="J2" s="3" t="s">
        <v>13</v>
      </c>
      <c r="K2" s="3" t="s">
        <v>14</v>
      </c>
      <c r="L2" s="3" t="s">
        <v>15</v>
      </c>
      <c r="M2" s="3" t="s">
        <v>64</v>
      </c>
      <c r="N2" s="3" t="s">
        <v>65</v>
      </c>
      <c r="O2" s="10" t="s">
        <v>16</v>
      </c>
      <c r="P2" s="3" t="s">
        <v>17</v>
      </c>
      <c r="Q2" s="3" t="s">
        <v>18</v>
      </c>
      <c r="R2" s="3" t="s">
        <v>19</v>
      </c>
      <c r="S2" s="3" t="s">
        <v>20</v>
      </c>
      <c r="T2" s="10" t="s">
        <v>124</v>
      </c>
      <c r="U2" s="3" t="s">
        <v>5</v>
      </c>
    </row>
    <row r="3" spans="1:21" ht="15.75" thickBot="1" x14ac:dyDescent="0.3">
      <c r="A3" s="50"/>
      <c r="B3" s="7" t="s">
        <v>234</v>
      </c>
      <c r="C3" s="12">
        <v>5825</v>
      </c>
      <c r="D3" s="11">
        <v>9575</v>
      </c>
      <c r="E3" s="11">
        <v>265</v>
      </c>
      <c r="F3" s="11">
        <v>1137</v>
      </c>
      <c r="G3" s="11">
        <v>650</v>
      </c>
      <c r="H3" s="11">
        <v>120</v>
      </c>
      <c r="I3" s="11">
        <v>30</v>
      </c>
      <c r="J3" s="11">
        <v>800</v>
      </c>
      <c r="K3" s="11">
        <v>225</v>
      </c>
      <c r="L3" s="11">
        <v>3908</v>
      </c>
      <c r="M3" s="11">
        <v>706</v>
      </c>
      <c r="N3" s="11">
        <v>1764</v>
      </c>
      <c r="O3" s="12">
        <v>1960</v>
      </c>
      <c r="P3" s="11">
        <v>-3915</v>
      </c>
      <c r="Q3" s="11">
        <v>5362</v>
      </c>
      <c r="R3" s="11">
        <v>50</v>
      </c>
      <c r="S3" s="11">
        <v>160</v>
      </c>
      <c r="T3" s="12">
        <v>28622</v>
      </c>
      <c r="U3" s="15">
        <v>193</v>
      </c>
    </row>
    <row r="4" spans="1:21" ht="15.75" thickBot="1" x14ac:dyDescent="0.3">
      <c r="A4" s="49">
        <v>2</v>
      </c>
      <c r="B4" s="7" t="s">
        <v>235</v>
      </c>
      <c r="C4" s="12">
        <v>5125</v>
      </c>
      <c r="D4" s="11">
        <v>8975</v>
      </c>
      <c r="E4" s="11">
        <v>160</v>
      </c>
      <c r="F4" s="11">
        <v>1083</v>
      </c>
      <c r="G4" s="11">
        <v>510</v>
      </c>
      <c r="H4" s="11">
        <v>80</v>
      </c>
      <c r="I4" s="11">
        <v>30</v>
      </c>
      <c r="J4" s="11">
        <v>580</v>
      </c>
      <c r="K4" s="11">
        <v>50</v>
      </c>
      <c r="L4" s="11">
        <v>3760</v>
      </c>
      <c r="M4" s="11">
        <v>905</v>
      </c>
      <c r="N4" s="11">
        <v>1406</v>
      </c>
      <c r="O4" s="12">
        <v>2640</v>
      </c>
      <c r="P4" s="11">
        <v>-4890</v>
      </c>
      <c r="Q4" s="11">
        <v>6912</v>
      </c>
      <c r="R4" s="11">
        <v>600</v>
      </c>
      <c r="S4" s="11">
        <v>200</v>
      </c>
      <c r="T4" s="12">
        <v>28126</v>
      </c>
      <c r="U4" s="15">
        <v>196</v>
      </c>
    </row>
    <row r="5" spans="1:21" ht="15.75" thickBot="1" x14ac:dyDescent="0.3">
      <c r="A5" s="50"/>
      <c r="B5" s="7" t="s">
        <v>236</v>
      </c>
      <c r="C5" s="12">
        <v>5150</v>
      </c>
      <c r="D5" s="11">
        <v>8975</v>
      </c>
      <c r="E5" s="11">
        <v>225</v>
      </c>
      <c r="F5" s="11">
        <v>771</v>
      </c>
      <c r="G5" s="11">
        <v>490</v>
      </c>
      <c r="H5" s="11">
        <v>60</v>
      </c>
      <c r="I5" s="11">
        <v>40</v>
      </c>
      <c r="J5" s="11">
        <v>800</v>
      </c>
      <c r="K5" s="11">
        <v>75</v>
      </c>
      <c r="L5" s="11">
        <v>3556</v>
      </c>
      <c r="M5" s="11">
        <v>618</v>
      </c>
      <c r="N5" s="11">
        <v>1372</v>
      </c>
      <c r="O5" s="12">
        <v>2760</v>
      </c>
      <c r="P5" s="11">
        <v>-5685</v>
      </c>
      <c r="Q5" s="11">
        <v>7948</v>
      </c>
      <c r="R5" s="11">
        <v>500</v>
      </c>
      <c r="S5" s="11">
        <v>240</v>
      </c>
      <c r="T5" s="12">
        <v>27895</v>
      </c>
      <c r="U5" s="15">
        <v>147</v>
      </c>
    </row>
    <row r="6" spans="1:21" ht="15.75" thickBot="1" x14ac:dyDescent="0.3">
      <c r="A6" s="49">
        <v>3</v>
      </c>
      <c r="B6" s="7" t="s">
        <v>237</v>
      </c>
      <c r="C6" s="12">
        <v>5750</v>
      </c>
      <c r="D6" s="11">
        <v>8200</v>
      </c>
      <c r="E6" s="11">
        <v>310</v>
      </c>
      <c r="F6" s="11">
        <v>858</v>
      </c>
      <c r="G6" s="11">
        <v>530</v>
      </c>
      <c r="H6" s="11">
        <v>60</v>
      </c>
      <c r="I6" s="11">
        <v>40</v>
      </c>
      <c r="J6" s="11">
        <v>700</v>
      </c>
      <c r="K6" s="11">
        <v>75</v>
      </c>
      <c r="L6" s="11">
        <v>3844</v>
      </c>
      <c r="M6" s="11">
        <v>781</v>
      </c>
      <c r="N6" s="11">
        <v>1196</v>
      </c>
      <c r="O6" s="12">
        <v>2120</v>
      </c>
      <c r="P6" s="11">
        <v>-4650</v>
      </c>
      <c r="Q6" s="11">
        <v>6210</v>
      </c>
      <c r="R6" s="11">
        <v>200</v>
      </c>
      <c r="S6" s="11">
        <v>280</v>
      </c>
      <c r="T6" s="12">
        <v>26504</v>
      </c>
      <c r="U6" s="15">
        <v>271</v>
      </c>
    </row>
    <row r="7" spans="1:21" ht="15.75" thickBot="1" x14ac:dyDescent="0.3">
      <c r="A7" s="50"/>
      <c r="B7" s="7" t="s">
        <v>238</v>
      </c>
      <c r="C7" s="12">
        <v>5700</v>
      </c>
      <c r="D7" s="11">
        <v>8725</v>
      </c>
      <c r="E7" s="11">
        <v>485</v>
      </c>
      <c r="F7" s="11">
        <v>1545</v>
      </c>
      <c r="G7" s="11">
        <v>700</v>
      </c>
      <c r="H7" s="11">
        <v>100</v>
      </c>
      <c r="I7" s="11">
        <v>70</v>
      </c>
      <c r="J7" s="11">
        <v>740</v>
      </c>
      <c r="K7" s="11">
        <v>100</v>
      </c>
      <c r="L7" s="11">
        <v>4094</v>
      </c>
      <c r="M7" s="11">
        <v>1036</v>
      </c>
      <c r="N7" s="11">
        <v>1378</v>
      </c>
      <c r="O7" s="12">
        <v>920</v>
      </c>
      <c r="P7" s="11">
        <v>-3270</v>
      </c>
      <c r="Q7" s="11">
        <v>3576</v>
      </c>
      <c r="R7" s="11">
        <v>200</v>
      </c>
      <c r="S7" s="11">
        <v>200</v>
      </c>
      <c r="T7" s="12">
        <v>26299</v>
      </c>
      <c r="U7" s="15">
        <v>75</v>
      </c>
    </row>
    <row r="8" spans="1:21" ht="15.75" thickBot="1" x14ac:dyDescent="0.3">
      <c r="A8" s="49">
        <v>4</v>
      </c>
      <c r="B8" s="7" t="s">
        <v>239</v>
      </c>
      <c r="C8" s="12">
        <v>4775</v>
      </c>
      <c r="D8" s="11">
        <v>9025</v>
      </c>
      <c r="E8" s="11">
        <v>-105</v>
      </c>
      <c r="F8" s="11">
        <v>1317</v>
      </c>
      <c r="G8" s="11">
        <v>520</v>
      </c>
      <c r="H8" s="11">
        <v>140</v>
      </c>
      <c r="I8" s="11">
        <v>10</v>
      </c>
      <c r="J8" s="11">
        <v>580</v>
      </c>
      <c r="K8" s="11">
        <v>50</v>
      </c>
      <c r="L8" s="11">
        <v>3876</v>
      </c>
      <c r="M8" s="11">
        <v>729</v>
      </c>
      <c r="N8" s="11">
        <v>1058</v>
      </c>
      <c r="O8" s="12">
        <v>2160</v>
      </c>
      <c r="P8" s="11">
        <v>-4215</v>
      </c>
      <c r="Q8" s="11">
        <v>5842</v>
      </c>
      <c r="R8" s="11">
        <v>100</v>
      </c>
      <c r="S8" s="11">
        <v>200</v>
      </c>
      <c r="T8" s="12">
        <v>26062</v>
      </c>
      <c r="U8" s="15">
        <v>494</v>
      </c>
    </row>
    <row r="9" spans="1:21" ht="15.75" thickBot="1" x14ac:dyDescent="0.3">
      <c r="A9" s="50"/>
      <c r="B9" s="7" t="s">
        <v>98</v>
      </c>
      <c r="C9" s="12">
        <v>4675</v>
      </c>
      <c r="D9" s="11">
        <v>8625</v>
      </c>
      <c r="E9" s="11">
        <v>285</v>
      </c>
      <c r="F9" s="11">
        <v>1179</v>
      </c>
      <c r="G9" s="11">
        <v>490</v>
      </c>
      <c r="H9" s="11">
        <v>120</v>
      </c>
      <c r="I9" s="11">
        <v>60</v>
      </c>
      <c r="J9" s="11">
        <v>600</v>
      </c>
      <c r="K9" s="11">
        <v>50</v>
      </c>
      <c r="L9" s="11">
        <v>3678</v>
      </c>
      <c r="M9" s="11">
        <v>861</v>
      </c>
      <c r="N9" s="11">
        <v>1490</v>
      </c>
      <c r="O9" s="12">
        <v>1880</v>
      </c>
      <c r="P9" s="11">
        <v>-3570</v>
      </c>
      <c r="Q9" s="11">
        <v>4990</v>
      </c>
      <c r="R9" s="11">
        <v>400</v>
      </c>
      <c r="S9" s="11">
        <v>220</v>
      </c>
      <c r="T9" s="12">
        <v>26033</v>
      </c>
      <c r="U9" s="15">
        <v>180</v>
      </c>
    </row>
    <row r="10" spans="1:21" ht="15.75" thickBot="1" x14ac:dyDescent="0.3">
      <c r="A10" s="49">
        <v>5</v>
      </c>
      <c r="B10" s="7" t="s">
        <v>240</v>
      </c>
      <c r="C10" s="12">
        <v>4525</v>
      </c>
      <c r="D10" s="11">
        <v>8950</v>
      </c>
      <c r="E10" s="11">
        <v>-105</v>
      </c>
      <c r="F10" s="11">
        <v>1110</v>
      </c>
      <c r="G10" s="11">
        <v>270</v>
      </c>
      <c r="H10" s="11">
        <v>180</v>
      </c>
      <c r="I10" s="11">
        <v>70</v>
      </c>
      <c r="J10" s="11">
        <v>620</v>
      </c>
      <c r="K10" s="11">
        <v>125</v>
      </c>
      <c r="L10" s="11">
        <v>3680</v>
      </c>
      <c r="M10" s="11">
        <v>1035</v>
      </c>
      <c r="N10" s="11">
        <v>1342</v>
      </c>
      <c r="O10" s="12">
        <v>2120</v>
      </c>
      <c r="P10" s="11">
        <v>-4515</v>
      </c>
      <c r="Q10" s="11">
        <v>5724</v>
      </c>
      <c r="R10" s="11">
        <v>400</v>
      </c>
      <c r="S10" s="11">
        <v>160</v>
      </c>
      <c r="T10" s="12">
        <v>25691</v>
      </c>
      <c r="U10" s="15">
        <v>186</v>
      </c>
    </row>
    <row r="11" spans="1:21" ht="15.75" thickBot="1" x14ac:dyDescent="0.3">
      <c r="A11" s="50"/>
      <c r="B11" s="7" t="s">
        <v>241</v>
      </c>
      <c r="C11" s="12">
        <v>5250</v>
      </c>
      <c r="D11" s="11">
        <v>9900</v>
      </c>
      <c r="E11" s="11">
        <v>380</v>
      </c>
      <c r="F11" s="11">
        <v>987</v>
      </c>
      <c r="G11" s="11">
        <v>430</v>
      </c>
      <c r="H11" s="11">
        <v>120</v>
      </c>
      <c r="I11" s="11">
        <v>60</v>
      </c>
      <c r="J11" s="11">
        <v>640</v>
      </c>
      <c r="K11" s="11">
        <v>25</v>
      </c>
      <c r="L11" s="11">
        <v>3354</v>
      </c>
      <c r="M11" s="11">
        <v>664</v>
      </c>
      <c r="N11" s="11">
        <v>1170</v>
      </c>
      <c r="O11" s="12">
        <v>1680</v>
      </c>
      <c r="P11" s="11">
        <v>-3225</v>
      </c>
      <c r="Q11" s="11">
        <v>3882</v>
      </c>
      <c r="R11" s="11">
        <v>150</v>
      </c>
      <c r="S11" s="11">
        <v>160</v>
      </c>
      <c r="T11" s="12">
        <v>25627</v>
      </c>
      <c r="U11" s="15">
        <v>530</v>
      </c>
    </row>
    <row r="12" spans="1:21" ht="15.75" thickBot="1" x14ac:dyDescent="0.3">
      <c r="A12" s="49">
        <v>6</v>
      </c>
      <c r="B12" s="7" t="s">
        <v>242</v>
      </c>
      <c r="C12" s="12">
        <v>4925</v>
      </c>
      <c r="D12" s="11">
        <v>7600</v>
      </c>
      <c r="E12" s="11">
        <v>5</v>
      </c>
      <c r="F12" s="11">
        <v>996</v>
      </c>
      <c r="G12" s="11">
        <v>650</v>
      </c>
      <c r="H12" s="11">
        <v>40</v>
      </c>
      <c r="I12" s="11">
        <v>0</v>
      </c>
      <c r="J12" s="11">
        <v>720</v>
      </c>
      <c r="K12" s="11">
        <v>75</v>
      </c>
      <c r="L12" s="11">
        <v>3462</v>
      </c>
      <c r="M12" s="11">
        <v>562</v>
      </c>
      <c r="N12" s="11">
        <v>1164</v>
      </c>
      <c r="O12" s="12">
        <v>2240</v>
      </c>
      <c r="P12" s="11">
        <v>-3660</v>
      </c>
      <c r="Q12" s="11">
        <v>5438</v>
      </c>
      <c r="R12" s="11">
        <v>400</v>
      </c>
      <c r="S12" s="11">
        <v>200</v>
      </c>
      <c r="T12" s="12">
        <v>24817</v>
      </c>
      <c r="U12" s="15">
        <v>266</v>
      </c>
    </row>
    <row r="13" spans="1:21" ht="15.75" thickBot="1" x14ac:dyDescent="0.3">
      <c r="A13" s="50"/>
      <c r="B13" s="23" t="s">
        <v>243</v>
      </c>
      <c r="C13" s="25">
        <v>4225</v>
      </c>
      <c r="D13" s="24">
        <v>7900</v>
      </c>
      <c r="E13" s="24">
        <v>-240</v>
      </c>
      <c r="F13" s="24">
        <v>1086</v>
      </c>
      <c r="G13" s="24">
        <v>540</v>
      </c>
      <c r="H13" s="24">
        <v>60</v>
      </c>
      <c r="I13" s="24">
        <v>10</v>
      </c>
      <c r="J13" s="24">
        <v>420</v>
      </c>
      <c r="K13" s="24">
        <v>75</v>
      </c>
      <c r="L13" s="24">
        <v>3464</v>
      </c>
      <c r="M13" s="24">
        <v>834</v>
      </c>
      <c r="N13" s="24">
        <v>1264</v>
      </c>
      <c r="O13" s="25">
        <v>2440</v>
      </c>
      <c r="P13" s="24">
        <v>-5025</v>
      </c>
      <c r="Q13" s="24">
        <v>6896</v>
      </c>
      <c r="R13" s="24">
        <v>450</v>
      </c>
      <c r="S13" s="24">
        <v>340</v>
      </c>
      <c r="T13" s="25">
        <v>24739</v>
      </c>
      <c r="U13" s="27">
        <v>486</v>
      </c>
    </row>
    <row r="14" spans="1:21" ht="15.75" thickBot="1" x14ac:dyDescent="0.3">
      <c r="A14" s="49">
        <v>7</v>
      </c>
      <c r="B14" s="7" t="s">
        <v>244</v>
      </c>
      <c r="C14" s="12">
        <v>4025</v>
      </c>
      <c r="D14" s="11">
        <v>8575</v>
      </c>
      <c r="E14" s="11">
        <v>-130</v>
      </c>
      <c r="F14" s="11">
        <v>1263</v>
      </c>
      <c r="G14" s="11">
        <v>380</v>
      </c>
      <c r="H14" s="11">
        <v>120</v>
      </c>
      <c r="I14" s="11">
        <v>80</v>
      </c>
      <c r="J14" s="11">
        <v>580</v>
      </c>
      <c r="K14" s="11">
        <v>75</v>
      </c>
      <c r="L14" s="11">
        <v>3264</v>
      </c>
      <c r="M14" s="11">
        <v>771</v>
      </c>
      <c r="N14" s="11">
        <v>1194</v>
      </c>
      <c r="O14" s="12">
        <v>1600</v>
      </c>
      <c r="P14" s="11">
        <v>-3465</v>
      </c>
      <c r="Q14" s="11">
        <v>4568</v>
      </c>
      <c r="R14" s="11">
        <v>250</v>
      </c>
      <c r="S14" s="11">
        <v>280</v>
      </c>
      <c r="T14" s="12">
        <v>23430</v>
      </c>
      <c r="U14" s="15">
        <v>403</v>
      </c>
    </row>
    <row r="15" spans="1:21" ht="15.75" thickBot="1" x14ac:dyDescent="0.3">
      <c r="A15" s="50"/>
      <c r="B15" s="7" t="s">
        <v>245</v>
      </c>
      <c r="C15" s="12">
        <v>3700</v>
      </c>
      <c r="D15" s="11">
        <v>9375</v>
      </c>
      <c r="E15" s="11">
        <v>-215</v>
      </c>
      <c r="F15" s="11">
        <v>1188</v>
      </c>
      <c r="G15" s="11">
        <v>440</v>
      </c>
      <c r="H15" s="11">
        <v>80</v>
      </c>
      <c r="I15" s="11">
        <v>50</v>
      </c>
      <c r="J15" s="11">
        <v>520</v>
      </c>
      <c r="K15" s="11">
        <v>50</v>
      </c>
      <c r="L15" s="11">
        <v>3290</v>
      </c>
      <c r="M15" s="11">
        <v>653</v>
      </c>
      <c r="N15" s="11">
        <v>1200</v>
      </c>
      <c r="O15" s="12">
        <v>1360</v>
      </c>
      <c r="P15" s="11">
        <v>-3525</v>
      </c>
      <c r="Q15" s="11">
        <v>4336</v>
      </c>
      <c r="R15" s="11">
        <v>150</v>
      </c>
      <c r="S15" s="11">
        <v>140</v>
      </c>
      <c r="T15" s="12">
        <v>22792</v>
      </c>
      <c r="U15" s="15">
        <v>266</v>
      </c>
    </row>
    <row r="16" spans="1:21" ht="15.75" thickBot="1" x14ac:dyDescent="0.3">
      <c r="A16" s="49">
        <v>8</v>
      </c>
      <c r="B16" s="7" t="s">
        <v>246</v>
      </c>
      <c r="C16" s="12">
        <v>4050</v>
      </c>
      <c r="D16" s="11">
        <v>5850</v>
      </c>
      <c r="E16" s="11">
        <v>-200</v>
      </c>
      <c r="F16" s="11">
        <v>954</v>
      </c>
      <c r="G16" s="11">
        <v>530</v>
      </c>
      <c r="H16" s="11">
        <v>40</v>
      </c>
      <c r="I16" s="11">
        <v>30</v>
      </c>
      <c r="J16" s="11">
        <v>560</v>
      </c>
      <c r="K16" s="11">
        <v>125</v>
      </c>
      <c r="L16" s="11">
        <v>3158</v>
      </c>
      <c r="M16" s="11">
        <v>699</v>
      </c>
      <c r="N16" s="11">
        <v>1146</v>
      </c>
      <c r="O16" s="12">
        <v>1800</v>
      </c>
      <c r="P16" s="11">
        <v>-4050</v>
      </c>
      <c r="Q16" s="11">
        <v>5330</v>
      </c>
      <c r="R16" s="11">
        <v>150</v>
      </c>
      <c r="S16" s="11">
        <v>220</v>
      </c>
      <c r="T16" s="12">
        <v>20392</v>
      </c>
      <c r="U16" s="15">
        <v>44</v>
      </c>
    </row>
    <row r="17" spans="1:21" ht="15.75" thickBot="1" x14ac:dyDescent="0.3">
      <c r="A17" s="50"/>
      <c r="B17" s="6" t="s">
        <v>247</v>
      </c>
      <c r="C17" s="26">
        <v>3450</v>
      </c>
      <c r="D17" s="5">
        <v>5450</v>
      </c>
      <c r="E17" s="5">
        <v>-15</v>
      </c>
      <c r="F17" s="5">
        <v>981</v>
      </c>
      <c r="G17" s="5">
        <v>300</v>
      </c>
      <c r="H17" s="5">
        <v>40</v>
      </c>
      <c r="I17" s="5">
        <v>30</v>
      </c>
      <c r="J17" s="5">
        <v>400</v>
      </c>
      <c r="K17" s="5">
        <v>25</v>
      </c>
      <c r="L17" s="5">
        <v>2876</v>
      </c>
      <c r="M17" s="5">
        <v>763</v>
      </c>
      <c r="N17" s="5">
        <v>1170</v>
      </c>
      <c r="O17" s="5">
        <v>1560</v>
      </c>
      <c r="P17" s="5">
        <v>-3630</v>
      </c>
      <c r="Q17" s="5">
        <v>4498</v>
      </c>
      <c r="R17" s="5">
        <v>250</v>
      </c>
      <c r="S17" s="5">
        <v>100</v>
      </c>
      <c r="T17" s="26">
        <v>18248</v>
      </c>
      <c r="U17" s="28">
        <v>214</v>
      </c>
    </row>
    <row r="18" spans="1:21" ht="16.5" x14ac:dyDescent="0.25">
      <c r="A18" s="49">
        <v>9</v>
      </c>
      <c r="B18" s="6"/>
      <c r="C18" s="54"/>
      <c r="D18" s="55"/>
      <c r="E18" s="55"/>
      <c r="F18" s="55"/>
      <c r="G18" s="55"/>
      <c r="H18" s="55"/>
      <c r="I18" s="55"/>
      <c r="J18" s="55"/>
      <c r="K18" s="55"/>
      <c r="L18" s="55"/>
      <c r="M18" s="55"/>
      <c r="N18" s="55"/>
      <c r="O18" s="55"/>
      <c r="P18" s="55"/>
      <c r="Q18" s="55"/>
      <c r="R18" s="55"/>
      <c r="S18" s="56"/>
      <c r="T18" s="62"/>
      <c r="U18" s="63"/>
    </row>
    <row r="19" spans="1:21" ht="17.25" thickBot="1" x14ac:dyDescent="0.3">
      <c r="A19" s="50"/>
      <c r="C19" s="54"/>
      <c r="D19" s="55"/>
      <c r="E19" s="55"/>
      <c r="F19" s="55"/>
      <c r="G19" s="55"/>
      <c r="H19" s="55"/>
      <c r="I19" s="55"/>
      <c r="J19" s="55"/>
      <c r="K19" s="55"/>
      <c r="L19" s="55"/>
      <c r="M19" s="55"/>
      <c r="N19" s="55"/>
      <c r="O19" s="55"/>
      <c r="P19" s="55"/>
      <c r="Q19" s="55"/>
      <c r="R19" s="55"/>
      <c r="S19" s="56"/>
      <c r="T19" s="62"/>
      <c r="U19" s="63"/>
    </row>
    <row r="20" spans="1:21" ht="16.5" x14ac:dyDescent="0.25">
      <c r="A20" s="49">
        <v>10</v>
      </c>
      <c r="B20" s="6"/>
      <c r="C20" s="54"/>
      <c r="D20" s="55"/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55"/>
      <c r="S20" s="56"/>
      <c r="T20" s="62"/>
      <c r="U20" s="63"/>
    </row>
    <row r="21" spans="1:21" ht="17.25" thickBot="1" x14ac:dyDescent="0.3">
      <c r="A21" s="50"/>
      <c r="C21" s="54"/>
      <c r="D21" s="55"/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5"/>
      <c r="S21" s="56"/>
      <c r="T21" s="62"/>
      <c r="U21" s="63"/>
    </row>
    <row r="22" spans="1:21" ht="16.5" x14ac:dyDescent="0.25">
      <c r="A22" s="52">
        <v>11</v>
      </c>
      <c r="B22" s="9"/>
      <c r="C22" s="54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6"/>
      <c r="T22" s="62"/>
      <c r="U22" s="63"/>
    </row>
    <row r="23" spans="1:21" ht="17.25" thickBot="1" x14ac:dyDescent="0.3">
      <c r="A23" s="53"/>
      <c r="C23" s="54"/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55"/>
      <c r="Q23" s="55"/>
      <c r="R23" s="55"/>
      <c r="S23" s="56"/>
      <c r="T23" s="62"/>
      <c r="U23" s="63"/>
    </row>
    <row r="24" spans="1:21" ht="16.5" x14ac:dyDescent="0.25">
      <c r="A24" s="49">
        <v>12</v>
      </c>
      <c r="B24" s="6"/>
      <c r="C24" s="54"/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55"/>
      <c r="P24" s="55"/>
      <c r="Q24" s="55"/>
      <c r="R24" s="55"/>
      <c r="S24" s="56"/>
      <c r="T24" s="62"/>
      <c r="U24" s="63"/>
    </row>
    <row r="25" spans="1:21" ht="17.25" thickBot="1" x14ac:dyDescent="0.3">
      <c r="A25" s="50"/>
      <c r="C25" s="54"/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55"/>
      <c r="S25" s="56"/>
      <c r="T25" s="62"/>
      <c r="U25" s="63"/>
    </row>
    <row r="26" spans="1:21" ht="16.5" x14ac:dyDescent="0.25">
      <c r="A26" s="49">
        <v>13</v>
      </c>
      <c r="B26" s="6"/>
      <c r="C26" s="54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6"/>
      <c r="T26" s="62"/>
      <c r="U26" s="63"/>
    </row>
    <row r="27" spans="1:21" ht="17.25" thickBot="1" x14ac:dyDescent="0.3">
      <c r="A27" s="50"/>
      <c r="C27" s="54"/>
      <c r="D27" s="55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6"/>
      <c r="T27" s="62"/>
      <c r="U27" s="63"/>
    </row>
    <row r="28" spans="1:21" ht="16.5" x14ac:dyDescent="0.25">
      <c r="A28" s="49">
        <v>14</v>
      </c>
      <c r="B28" s="6"/>
      <c r="C28" s="54"/>
      <c r="D28" s="55"/>
      <c r="E28" s="55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55"/>
      <c r="Q28" s="55"/>
      <c r="R28" s="55"/>
      <c r="S28" s="56"/>
      <c r="T28" s="62"/>
      <c r="U28" s="63"/>
    </row>
    <row r="29" spans="1:21" ht="17.25" thickBot="1" x14ac:dyDescent="0.3">
      <c r="A29" s="50"/>
      <c r="C29" s="54"/>
      <c r="D29" s="55"/>
      <c r="E29" s="55"/>
      <c r="F29" s="55"/>
      <c r="G29" s="55"/>
      <c r="H29" s="55"/>
      <c r="I29" s="55"/>
      <c r="J29" s="55"/>
      <c r="K29" s="55"/>
      <c r="L29" s="55"/>
      <c r="M29" s="55"/>
      <c r="N29" s="55"/>
      <c r="O29" s="55"/>
      <c r="P29" s="55"/>
      <c r="Q29" s="55"/>
      <c r="R29" s="55"/>
      <c r="S29" s="56"/>
      <c r="T29" s="62"/>
      <c r="U29" s="63"/>
    </row>
    <row r="30" spans="1:21" ht="16.5" x14ac:dyDescent="0.25">
      <c r="A30" s="49">
        <v>15</v>
      </c>
      <c r="B30" s="6"/>
      <c r="C30" s="54"/>
      <c r="D30" s="55"/>
      <c r="E30" s="55"/>
      <c r="F30" s="55"/>
      <c r="G30" s="55"/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55"/>
      <c r="S30" s="56"/>
      <c r="T30" s="62"/>
      <c r="U30" s="63"/>
    </row>
    <row r="31" spans="1:21" ht="16.5" x14ac:dyDescent="0.25">
      <c r="A31" s="51"/>
      <c r="C31" s="54"/>
      <c r="D31" s="55"/>
      <c r="E31" s="55"/>
      <c r="F31" s="55"/>
      <c r="G31" s="55"/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55"/>
      <c r="S31" s="56"/>
      <c r="T31" s="62"/>
      <c r="U31" s="63"/>
    </row>
    <row r="32" spans="1:21" ht="35.25" thickBot="1" x14ac:dyDescent="0.3">
      <c r="A32" s="18" t="s">
        <v>125</v>
      </c>
    </row>
    <row r="33" spans="1:20" ht="15.75" thickBot="1" x14ac:dyDescent="0.3">
      <c r="A33" s="14"/>
      <c r="B33" s="19"/>
      <c r="C33" s="57" t="s">
        <v>2</v>
      </c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9"/>
      <c r="O33" s="57" t="s">
        <v>3</v>
      </c>
      <c r="P33" s="58"/>
      <c r="Q33" s="58"/>
      <c r="R33" s="58"/>
      <c r="S33" s="58"/>
      <c r="T33" s="19"/>
    </row>
    <row r="34" spans="1:20" x14ac:dyDescent="0.25">
      <c r="A34" s="3" t="s">
        <v>0</v>
      </c>
      <c r="B34" s="20" t="s">
        <v>1</v>
      </c>
      <c r="C34" s="10" t="s">
        <v>6</v>
      </c>
      <c r="D34" s="3" t="s">
        <v>7</v>
      </c>
      <c r="E34" s="3" t="s">
        <v>8</v>
      </c>
      <c r="F34" s="3" t="s">
        <v>9</v>
      </c>
      <c r="G34" s="3" t="s">
        <v>10</v>
      </c>
      <c r="H34" s="3" t="s">
        <v>11</v>
      </c>
      <c r="I34" s="3" t="s">
        <v>12</v>
      </c>
      <c r="J34" s="3" t="s">
        <v>13</v>
      </c>
      <c r="K34" s="3" t="s">
        <v>14</v>
      </c>
      <c r="L34" s="3" t="s">
        <v>15</v>
      </c>
      <c r="M34" s="3" t="s">
        <v>64</v>
      </c>
      <c r="N34" s="3" t="s">
        <v>65</v>
      </c>
      <c r="O34" s="10" t="s">
        <v>16</v>
      </c>
      <c r="P34" s="3" t="s">
        <v>17</v>
      </c>
      <c r="Q34" s="3" t="s">
        <v>18</v>
      </c>
      <c r="R34" s="3" t="s">
        <v>19</v>
      </c>
      <c r="S34" s="3" t="s">
        <v>20</v>
      </c>
      <c r="T34" s="10" t="s">
        <v>24</v>
      </c>
    </row>
    <row r="35" spans="1:20" ht="15.75" thickBot="1" x14ac:dyDescent="0.3">
      <c r="A35" s="68">
        <v>1</v>
      </c>
      <c r="B35" s="21"/>
      <c r="C35" s="12">
        <v>233</v>
      </c>
      <c r="D35" s="11">
        <v>383</v>
      </c>
      <c r="E35" s="11">
        <v>53</v>
      </c>
      <c r="F35" s="11">
        <v>379</v>
      </c>
      <c r="G35" s="11">
        <v>65</v>
      </c>
      <c r="H35" s="11">
        <v>6</v>
      </c>
      <c r="I35" s="11">
        <v>3</v>
      </c>
      <c r="J35" s="11">
        <v>40</v>
      </c>
      <c r="K35" s="11">
        <v>9</v>
      </c>
      <c r="L35" s="11">
        <v>1954</v>
      </c>
      <c r="M35" s="11">
        <v>706</v>
      </c>
      <c r="N35" s="11">
        <v>882</v>
      </c>
      <c r="O35" s="12">
        <v>49</v>
      </c>
      <c r="P35" s="11">
        <v>261</v>
      </c>
      <c r="Q35" s="11">
        <v>2681</v>
      </c>
      <c r="R35" s="11">
        <v>1</v>
      </c>
      <c r="S35" s="11">
        <v>8</v>
      </c>
      <c r="T35" s="12">
        <v>42</v>
      </c>
    </row>
    <row r="36" spans="1:20" ht="15.75" thickBot="1" x14ac:dyDescent="0.3">
      <c r="A36" s="67"/>
      <c r="B36" s="22" t="s">
        <v>234</v>
      </c>
      <c r="C36" s="12">
        <v>205</v>
      </c>
      <c r="D36" s="11">
        <v>359</v>
      </c>
      <c r="E36" s="11">
        <v>32</v>
      </c>
      <c r="F36" s="11">
        <v>361</v>
      </c>
      <c r="G36" s="11">
        <v>51</v>
      </c>
      <c r="H36" s="11">
        <v>4</v>
      </c>
      <c r="I36" s="11">
        <v>3</v>
      </c>
      <c r="J36" s="11">
        <v>29</v>
      </c>
      <c r="K36" s="11">
        <v>2</v>
      </c>
      <c r="L36" s="11">
        <v>1880</v>
      </c>
      <c r="M36" s="11">
        <v>905</v>
      </c>
      <c r="N36" s="11">
        <v>703</v>
      </c>
      <c r="O36" s="12">
        <v>66</v>
      </c>
      <c r="P36" s="11">
        <v>326</v>
      </c>
      <c r="Q36" s="11">
        <v>3456</v>
      </c>
      <c r="R36" s="11">
        <v>12</v>
      </c>
      <c r="S36" s="11">
        <v>10</v>
      </c>
      <c r="T36" s="12">
        <v>43</v>
      </c>
    </row>
    <row r="37" spans="1:20" ht="15.75" thickBot="1" x14ac:dyDescent="0.3">
      <c r="A37" s="66">
        <v>2</v>
      </c>
      <c r="B37" s="21"/>
      <c r="C37" s="12">
        <v>206</v>
      </c>
      <c r="D37" s="11">
        <v>359</v>
      </c>
      <c r="E37" s="11">
        <v>45</v>
      </c>
      <c r="F37" s="11">
        <v>257</v>
      </c>
      <c r="G37" s="11">
        <v>49</v>
      </c>
      <c r="H37" s="11">
        <v>3</v>
      </c>
      <c r="I37" s="11">
        <v>4</v>
      </c>
      <c r="J37" s="11">
        <v>40</v>
      </c>
      <c r="K37" s="11">
        <v>3</v>
      </c>
      <c r="L37" s="11">
        <v>1778</v>
      </c>
      <c r="M37" s="11">
        <v>618</v>
      </c>
      <c r="N37" s="11">
        <v>686</v>
      </c>
      <c r="O37" s="12">
        <v>69</v>
      </c>
      <c r="P37" s="11">
        <v>379</v>
      </c>
      <c r="Q37" s="11">
        <v>3974</v>
      </c>
      <c r="R37" s="11">
        <v>10</v>
      </c>
      <c r="S37" s="11">
        <v>12</v>
      </c>
      <c r="T37" s="12">
        <v>42</v>
      </c>
    </row>
    <row r="38" spans="1:20" ht="15.75" thickBot="1" x14ac:dyDescent="0.3">
      <c r="A38" s="67"/>
      <c r="B38" s="22" t="s">
        <v>235</v>
      </c>
      <c r="C38" s="12">
        <v>230</v>
      </c>
      <c r="D38" s="11">
        <v>328</v>
      </c>
      <c r="E38" s="11">
        <v>62</v>
      </c>
      <c r="F38" s="11">
        <v>286</v>
      </c>
      <c r="G38" s="11">
        <v>53</v>
      </c>
      <c r="H38" s="11">
        <v>3</v>
      </c>
      <c r="I38" s="11">
        <v>4</v>
      </c>
      <c r="J38" s="11">
        <v>35</v>
      </c>
      <c r="K38" s="11">
        <v>3</v>
      </c>
      <c r="L38" s="11">
        <v>1922</v>
      </c>
      <c r="M38" s="11">
        <v>781</v>
      </c>
      <c r="N38" s="11">
        <v>598</v>
      </c>
      <c r="O38" s="12">
        <v>53</v>
      </c>
      <c r="P38" s="11">
        <v>310</v>
      </c>
      <c r="Q38" s="11">
        <v>3105</v>
      </c>
      <c r="R38" s="11">
        <v>4</v>
      </c>
      <c r="S38" s="11">
        <v>14</v>
      </c>
      <c r="T38" s="12">
        <v>43</v>
      </c>
    </row>
    <row r="39" spans="1:20" ht="15.75" thickBot="1" x14ac:dyDescent="0.3">
      <c r="A39" s="66">
        <v>3</v>
      </c>
      <c r="B39" s="21"/>
      <c r="C39" s="12">
        <v>228</v>
      </c>
      <c r="D39" s="11">
        <v>349</v>
      </c>
      <c r="E39" s="11">
        <v>97</v>
      </c>
      <c r="F39" s="11">
        <v>515</v>
      </c>
      <c r="G39" s="11">
        <v>70</v>
      </c>
      <c r="H39" s="11">
        <v>5</v>
      </c>
      <c r="I39" s="11">
        <v>7</v>
      </c>
      <c r="J39" s="11">
        <v>37</v>
      </c>
      <c r="K39" s="11">
        <v>4</v>
      </c>
      <c r="L39" s="11">
        <v>2047</v>
      </c>
      <c r="M39" s="11">
        <v>1036</v>
      </c>
      <c r="N39" s="11">
        <v>689</v>
      </c>
      <c r="O39" s="12">
        <v>23</v>
      </c>
      <c r="P39" s="11">
        <v>218</v>
      </c>
      <c r="Q39" s="11">
        <v>1788</v>
      </c>
      <c r="R39" s="11">
        <v>4</v>
      </c>
      <c r="S39" s="11">
        <v>10</v>
      </c>
      <c r="T39" s="12">
        <v>42</v>
      </c>
    </row>
    <row r="40" spans="1:20" ht="15.75" thickBot="1" x14ac:dyDescent="0.3">
      <c r="A40" s="67"/>
      <c r="B40" s="22" t="s">
        <v>236</v>
      </c>
      <c r="C40" s="12">
        <v>191</v>
      </c>
      <c r="D40" s="11">
        <v>361</v>
      </c>
      <c r="E40" s="11">
        <v>-21</v>
      </c>
      <c r="F40" s="11">
        <v>439</v>
      </c>
      <c r="G40" s="11">
        <v>52</v>
      </c>
      <c r="H40" s="11">
        <v>7</v>
      </c>
      <c r="I40" s="11">
        <v>1</v>
      </c>
      <c r="J40" s="11">
        <v>29</v>
      </c>
      <c r="K40" s="11">
        <v>2</v>
      </c>
      <c r="L40" s="11">
        <v>1938</v>
      </c>
      <c r="M40" s="11">
        <v>729</v>
      </c>
      <c r="N40" s="11">
        <v>529</v>
      </c>
      <c r="O40" s="12">
        <v>54</v>
      </c>
      <c r="P40" s="11">
        <v>281</v>
      </c>
      <c r="Q40" s="11">
        <v>2921</v>
      </c>
      <c r="R40" s="11">
        <v>2</v>
      </c>
      <c r="S40" s="11">
        <v>10</v>
      </c>
      <c r="T40" s="12">
        <v>42</v>
      </c>
    </row>
    <row r="41" spans="1:20" ht="15.75" thickBot="1" x14ac:dyDescent="0.3">
      <c r="A41" s="66">
        <v>4</v>
      </c>
      <c r="B41" s="21"/>
      <c r="C41" s="12">
        <v>187</v>
      </c>
      <c r="D41" s="11">
        <v>345</v>
      </c>
      <c r="E41" s="11">
        <v>57</v>
      </c>
      <c r="F41" s="11">
        <v>393</v>
      </c>
      <c r="G41" s="11">
        <v>49</v>
      </c>
      <c r="H41" s="11">
        <v>6</v>
      </c>
      <c r="I41" s="11">
        <v>6</v>
      </c>
      <c r="J41" s="11">
        <v>30</v>
      </c>
      <c r="K41" s="11">
        <v>2</v>
      </c>
      <c r="L41" s="11">
        <v>1839</v>
      </c>
      <c r="M41" s="11">
        <v>861</v>
      </c>
      <c r="N41" s="11">
        <v>745</v>
      </c>
      <c r="O41" s="12">
        <v>47</v>
      </c>
      <c r="P41" s="11">
        <v>238</v>
      </c>
      <c r="Q41" s="11">
        <v>2495</v>
      </c>
      <c r="R41" s="11">
        <v>8</v>
      </c>
      <c r="S41" s="11">
        <v>11</v>
      </c>
      <c r="T41" s="12">
        <v>42</v>
      </c>
    </row>
    <row r="42" spans="1:20" ht="15.75" thickBot="1" x14ac:dyDescent="0.3">
      <c r="A42" s="67"/>
      <c r="B42" s="22" t="s">
        <v>237</v>
      </c>
      <c r="C42" s="12">
        <v>181</v>
      </c>
      <c r="D42" s="11">
        <v>358</v>
      </c>
      <c r="E42" s="11">
        <v>-21</v>
      </c>
      <c r="F42" s="11">
        <v>370</v>
      </c>
      <c r="G42" s="11">
        <v>27</v>
      </c>
      <c r="H42" s="11">
        <v>9</v>
      </c>
      <c r="I42" s="11">
        <v>7</v>
      </c>
      <c r="J42" s="11">
        <v>31</v>
      </c>
      <c r="K42" s="11">
        <v>5</v>
      </c>
      <c r="L42" s="11">
        <v>1840</v>
      </c>
      <c r="M42" s="11">
        <v>1035</v>
      </c>
      <c r="N42" s="11">
        <v>671</v>
      </c>
      <c r="O42" s="12">
        <v>53</v>
      </c>
      <c r="P42" s="11">
        <v>301</v>
      </c>
      <c r="Q42" s="11">
        <v>2862</v>
      </c>
      <c r="R42" s="11">
        <v>8</v>
      </c>
      <c r="S42" s="11">
        <v>8</v>
      </c>
      <c r="T42" s="12">
        <v>54</v>
      </c>
    </row>
    <row r="43" spans="1:20" ht="15.75" thickBot="1" x14ac:dyDescent="0.3">
      <c r="A43" s="66">
        <v>5</v>
      </c>
      <c r="B43" s="21"/>
      <c r="C43" s="12">
        <v>210</v>
      </c>
      <c r="D43" s="11">
        <v>396</v>
      </c>
      <c r="E43" s="11">
        <v>76</v>
      </c>
      <c r="F43" s="11">
        <v>329</v>
      </c>
      <c r="G43" s="11">
        <v>43</v>
      </c>
      <c r="H43" s="11">
        <v>6</v>
      </c>
      <c r="I43" s="11">
        <v>6</v>
      </c>
      <c r="J43" s="11">
        <v>32</v>
      </c>
      <c r="K43" s="11">
        <v>1</v>
      </c>
      <c r="L43" s="11">
        <v>1677</v>
      </c>
      <c r="M43" s="11">
        <v>664</v>
      </c>
      <c r="N43" s="11">
        <v>585</v>
      </c>
      <c r="O43" s="12">
        <v>42</v>
      </c>
      <c r="P43" s="11">
        <v>215</v>
      </c>
      <c r="Q43" s="11">
        <v>1941</v>
      </c>
      <c r="R43" s="11">
        <v>3</v>
      </c>
      <c r="S43" s="11">
        <v>8</v>
      </c>
      <c r="T43" s="12">
        <v>51</v>
      </c>
    </row>
    <row r="44" spans="1:20" ht="15.75" thickBot="1" x14ac:dyDescent="0.3">
      <c r="A44" s="67"/>
      <c r="B44" s="22" t="s">
        <v>238</v>
      </c>
      <c r="C44" s="12">
        <v>197</v>
      </c>
      <c r="D44" s="11">
        <v>304</v>
      </c>
      <c r="E44" s="11">
        <v>1</v>
      </c>
      <c r="F44" s="11">
        <v>332</v>
      </c>
      <c r="G44" s="11">
        <v>65</v>
      </c>
      <c r="H44" s="11">
        <v>2</v>
      </c>
      <c r="I44" s="11">
        <v>0</v>
      </c>
      <c r="J44" s="11">
        <v>36</v>
      </c>
      <c r="K44" s="11">
        <v>3</v>
      </c>
      <c r="L44" s="11">
        <v>1731</v>
      </c>
      <c r="M44" s="11">
        <v>562</v>
      </c>
      <c r="N44" s="11">
        <v>582</v>
      </c>
      <c r="O44" s="12">
        <v>56</v>
      </c>
      <c r="P44" s="11">
        <v>244</v>
      </c>
      <c r="Q44" s="11">
        <v>2719</v>
      </c>
      <c r="R44" s="11">
        <v>8</v>
      </c>
      <c r="S44" s="11">
        <v>10</v>
      </c>
      <c r="T44" s="12">
        <v>51</v>
      </c>
    </row>
    <row r="45" spans="1:20" ht="15.75" thickBot="1" x14ac:dyDescent="0.3">
      <c r="A45" s="66">
        <v>6</v>
      </c>
      <c r="B45" s="21"/>
      <c r="C45" s="25">
        <v>169</v>
      </c>
      <c r="D45" s="24">
        <v>316</v>
      </c>
      <c r="E45" s="24">
        <v>-48</v>
      </c>
      <c r="F45" s="24">
        <v>362</v>
      </c>
      <c r="G45" s="24">
        <v>54</v>
      </c>
      <c r="H45" s="24">
        <v>3</v>
      </c>
      <c r="I45" s="24">
        <v>1</v>
      </c>
      <c r="J45" s="24">
        <v>21</v>
      </c>
      <c r="K45" s="24">
        <v>3</v>
      </c>
      <c r="L45" s="24">
        <v>1732</v>
      </c>
      <c r="M45" s="24">
        <v>834</v>
      </c>
      <c r="N45" s="24">
        <v>632</v>
      </c>
      <c r="O45" s="25">
        <v>61</v>
      </c>
      <c r="P45" s="24">
        <v>335</v>
      </c>
      <c r="Q45" s="24">
        <v>3448</v>
      </c>
      <c r="R45" s="24">
        <v>9</v>
      </c>
      <c r="S45" s="24">
        <v>17</v>
      </c>
      <c r="T45" s="25">
        <v>51</v>
      </c>
    </row>
    <row r="46" spans="1:20" ht="15.75" thickBot="1" x14ac:dyDescent="0.3">
      <c r="A46" s="67"/>
      <c r="B46" s="22" t="s">
        <v>239</v>
      </c>
      <c r="C46" s="12">
        <v>161</v>
      </c>
      <c r="D46" s="11">
        <v>343</v>
      </c>
      <c r="E46" s="11">
        <v>-26</v>
      </c>
      <c r="F46" s="11">
        <v>421</v>
      </c>
      <c r="G46" s="11">
        <v>38</v>
      </c>
      <c r="H46" s="11">
        <v>6</v>
      </c>
      <c r="I46" s="11">
        <v>8</v>
      </c>
      <c r="J46" s="11">
        <v>29</v>
      </c>
      <c r="K46" s="11">
        <v>3</v>
      </c>
      <c r="L46" s="11">
        <v>1632</v>
      </c>
      <c r="M46" s="11">
        <v>771</v>
      </c>
      <c r="N46" s="11">
        <v>597</v>
      </c>
      <c r="O46" s="12">
        <v>40</v>
      </c>
      <c r="P46" s="11">
        <v>231</v>
      </c>
      <c r="Q46" s="11">
        <v>2284</v>
      </c>
      <c r="R46" s="11">
        <v>5</v>
      </c>
      <c r="S46" s="11">
        <v>14</v>
      </c>
      <c r="T46" s="12">
        <v>51</v>
      </c>
    </row>
    <row r="47" spans="1:20" ht="15.75" thickBot="1" x14ac:dyDescent="0.3">
      <c r="A47" s="66">
        <v>7</v>
      </c>
      <c r="B47" s="21"/>
      <c r="C47" s="12">
        <v>148</v>
      </c>
      <c r="D47" s="11">
        <v>375</v>
      </c>
      <c r="E47" s="11">
        <v>-43</v>
      </c>
      <c r="F47" s="11">
        <v>396</v>
      </c>
      <c r="G47" s="11">
        <v>44</v>
      </c>
      <c r="H47" s="11">
        <v>4</v>
      </c>
      <c r="I47" s="11">
        <v>5</v>
      </c>
      <c r="J47" s="11">
        <v>26</v>
      </c>
      <c r="K47" s="11">
        <v>2</v>
      </c>
      <c r="L47" s="11">
        <v>1645</v>
      </c>
      <c r="M47" s="11">
        <v>653</v>
      </c>
      <c r="N47" s="11">
        <v>600</v>
      </c>
      <c r="O47" s="12">
        <v>34</v>
      </c>
      <c r="P47" s="11">
        <v>235</v>
      </c>
      <c r="Q47" s="11">
        <v>2168</v>
      </c>
      <c r="R47" s="11">
        <v>3</v>
      </c>
      <c r="S47" s="11">
        <v>7</v>
      </c>
      <c r="T47" s="12">
        <v>51</v>
      </c>
    </row>
    <row r="48" spans="1:20" ht="15.75" thickBot="1" x14ac:dyDescent="0.3">
      <c r="A48" s="67"/>
      <c r="B48" s="22" t="s">
        <v>98</v>
      </c>
      <c r="C48" s="12">
        <v>162</v>
      </c>
      <c r="D48" s="11">
        <v>234</v>
      </c>
      <c r="E48" s="11">
        <v>-40</v>
      </c>
      <c r="F48" s="11">
        <v>318</v>
      </c>
      <c r="G48" s="11">
        <v>53</v>
      </c>
      <c r="H48" s="11">
        <v>2</v>
      </c>
      <c r="I48" s="11">
        <v>3</v>
      </c>
      <c r="J48" s="11">
        <v>28</v>
      </c>
      <c r="K48" s="11">
        <v>5</v>
      </c>
      <c r="L48" s="11">
        <v>1579</v>
      </c>
      <c r="M48" s="11">
        <v>699</v>
      </c>
      <c r="N48" s="11">
        <v>573</v>
      </c>
      <c r="O48" s="12">
        <v>45</v>
      </c>
      <c r="P48" s="11">
        <v>270</v>
      </c>
      <c r="Q48" s="11">
        <v>2665</v>
      </c>
      <c r="R48" s="11">
        <v>3</v>
      </c>
      <c r="S48" s="11">
        <v>11</v>
      </c>
      <c r="T48" s="12">
        <v>51</v>
      </c>
    </row>
    <row r="49" spans="1:20" x14ac:dyDescent="0.25">
      <c r="A49" s="66">
        <v>8</v>
      </c>
      <c r="B49" s="21"/>
      <c r="C49" s="26">
        <v>138</v>
      </c>
      <c r="D49" s="5">
        <v>218</v>
      </c>
      <c r="E49" s="5">
        <v>-3</v>
      </c>
      <c r="F49" s="5">
        <v>327</v>
      </c>
      <c r="G49" s="5">
        <v>30</v>
      </c>
      <c r="H49" s="5">
        <v>2</v>
      </c>
      <c r="I49" s="5">
        <v>3</v>
      </c>
      <c r="J49" s="5">
        <v>20</v>
      </c>
      <c r="K49" s="5">
        <v>1</v>
      </c>
      <c r="L49" s="5">
        <v>1438</v>
      </c>
      <c r="M49" s="5">
        <v>763</v>
      </c>
      <c r="N49" s="5">
        <v>585</v>
      </c>
      <c r="O49" s="5">
        <v>39</v>
      </c>
      <c r="P49" s="5">
        <v>242</v>
      </c>
      <c r="Q49" s="5">
        <v>2249</v>
      </c>
      <c r="R49" s="5">
        <v>5</v>
      </c>
      <c r="S49" s="5">
        <v>5</v>
      </c>
      <c r="T49" s="26">
        <v>51</v>
      </c>
    </row>
    <row r="50" spans="1:20" ht="17.25" thickBot="1" x14ac:dyDescent="0.3">
      <c r="A50" s="67"/>
      <c r="B50" s="22" t="s">
        <v>240</v>
      </c>
      <c r="C50" s="54"/>
      <c r="D50" s="55"/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6"/>
      <c r="T50" s="17"/>
    </row>
    <row r="51" spans="1:20" ht="16.5" x14ac:dyDescent="0.25">
      <c r="A51" s="66">
        <v>9</v>
      </c>
      <c r="B51" s="21"/>
      <c r="C51" s="54"/>
      <c r="D51" s="55"/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  <c r="P51" s="55"/>
      <c r="Q51" s="55"/>
      <c r="R51" s="55"/>
      <c r="S51" s="56"/>
      <c r="T51" s="17"/>
    </row>
    <row r="52" spans="1:20" ht="17.25" thickBot="1" x14ac:dyDescent="0.3">
      <c r="A52" s="67"/>
      <c r="B52" s="22" t="s">
        <v>241</v>
      </c>
      <c r="C52" s="54"/>
      <c r="D52" s="55"/>
      <c r="E52" s="55"/>
      <c r="F52" s="55"/>
      <c r="G52" s="55"/>
      <c r="H52" s="55"/>
      <c r="I52" s="55"/>
      <c r="J52" s="55"/>
      <c r="K52" s="55"/>
      <c r="L52" s="55"/>
      <c r="M52" s="55"/>
      <c r="N52" s="55"/>
      <c r="O52" s="55"/>
      <c r="P52" s="55"/>
      <c r="Q52" s="55"/>
      <c r="R52" s="55"/>
      <c r="S52" s="56"/>
      <c r="T52" s="17"/>
    </row>
    <row r="53" spans="1:20" ht="16.5" x14ac:dyDescent="0.25">
      <c r="A53" s="66">
        <v>10</v>
      </c>
      <c r="B53" s="21"/>
      <c r="C53" s="54"/>
      <c r="D53" s="55"/>
      <c r="E53" s="55"/>
      <c r="F53" s="55"/>
      <c r="G53" s="55"/>
      <c r="H53" s="55"/>
      <c r="I53" s="55"/>
      <c r="J53" s="55"/>
      <c r="K53" s="55"/>
      <c r="L53" s="55"/>
      <c r="M53" s="55"/>
      <c r="N53" s="55"/>
      <c r="O53" s="55"/>
      <c r="P53" s="55"/>
      <c r="Q53" s="55"/>
      <c r="R53" s="55"/>
      <c r="S53" s="56"/>
      <c r="T53" s="17"/>
    </row>
    <row r="54" spans="1:20" ht="17.25" thickBot="1" x14ac:dyDescent="0.3">
      <c r="A54" s="67"/>
      <c r="B54" s="22" t="s">
        <v>242</v>
      </c>
      <c r="C54" s="54"/>
      <c r="D54" s="55"/>
      <c r="E54" s="55"/>
      <c r="F54" s="55"/>
      <c r="G54" s="55"/>
      <c r="H54" s="55"/>
      <c r="I54" s="55"/>
      <c r="J54" s="55"/>
      <c r="K54" s="55"/>
      <c r="L54" s="55"/>
      <c r="M54" s="55"/>
      <c r="N54" s="55"/>
      <c r="O54" s="55"/>
      <c r="P54" s="55"/>
      <c r="Q54" s="55"/>
      <c r="R54" s="55"/>
      <c r="S54" s="56"/>
      <c r="T54" s="17"/>
    </row>
    <row r="55" spans="1:20" ht="16.5" x14ac:dyDescent="0.25">
      <c r="A55" s="64">
        <v>11</v>
      </c>
      <c r="B55" s="29"/>
      <c r="C55" s="54"/>
      <c r="D55" s="55"/>
      <c r="E55" s="55"/>
      <c r="F55" s="55"/>
      <c r="G55" s="55"/>
      <c r="H55" s="55"/>
      <c r="I55" s="55"/>
      <c r="J55" s="55"/>
      <c r="K55" s="55"/>
      <c r="L55" s="55"/>
      <c r="M55" s="55"/>
      <c r="N55" s="55"/>
      <c r="O55" s="55"/>
      <c r="P55" s="55"/>
      <c r="Q55" s="55"/>
      <c r="R55" s="55"/>
      <c r="S55" s="56"/>
      <c r="T55" s="17"/>
    </row>
    <row r="56" spans="1:20" ht="17.25" thickBot="1" x14ac:dyDescent="0.3">
      <c r="A56" s="65"/>
      <c r="B56" s="30" t="s">
        <v>243</v>
      </c>
      <c r="C56" s="54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5"/>
      <c r="O56" s="55"/>
      <c r="P56" s="55"/>
      <c r="Q56" s="55"/>
      <c r="R56" s="55"/>
      <c r="S56" s="56"/>
      <c r="T56" s="17"/>
    </row>
    <row r="57" spans="1:20" ht="16.5" x14ac:dyDescent="0.25">
      <c r="A57" s="66">
        <v>12</v>
      </c>
      <c r="B57" s="21"/>
      <c r="C57" s="54"/>
      <c r="D57" s="55"/>
      <c r="E57" s="55"/>
      <c r="F57" s="55"/>
      <c r="G57" s="55"/>
      <c r="H57" s="55"/>
      <c r="I57" s="55"/>
      <c r="J57" s="55"/>
      <c r="K57" s="55"/>
      <c r="L57" s="55"/>
      <c r="M57" s="55"/>
      <c r="N57" s="55"/>
      <c r="O57" s="55"/>
      <c r="P57" s="55"/>
      <c r="Q57" s="55"/>
      <c r="R57" s="55"/>
      <c r="S57" s="56"/>
      <c r="T57" s="17"/>
    </row>
    <row r="58" spans="1:20" ht="17.25" thickBot="1" x14ac:dyDescent="0.3">
      <c r="A58" s="67"/>
      <c r="B58" s="22" t="s">
        <v>244</v>
      </c>
      <c r="C58" s="54"/>
      <c r="D58" s="55"/>
      <c r="E58" s="55"/>
      <c r="F58" s="55"/>
      <c r="G58" s="55"/>
      <c r="H58" s="55"/>
      <c r="I58" s="55"/>
      <c r="J58" s="55"/>
      <c r="K58" s="55"/>
      <c r="L58" s="55"/>
      <c r="M58" s="55"/>
      <c r="N58" s="55"/>
      <c r="O58" s="55"/>
      <c r="P58" s="55"/>
      <c r="Q58" s="55"/>
      <c r="R58" s="55"/>
      <c r="S58" s="56"/>
      <c r="T58" s="17"/>
    </row>
    <row r="59" spans="1:20" ht="16.5" x14ac:dyDescent="0.25">
      <c r="A59" s="66">
        <v>13</v>
      </c>
      <c r="B59" s="21"/>
      <c r="C59" s="54"/>
      <c r="D59" s="55"/>
      <c r="E59" s="55"/>
      <c r="F59" s="55"/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55"/>
      <c r="R59" s="55"/>
      <c r="S59" s="56"/>
      <c r="T59" s="17"/>
    </row>
    <row r="60" spans="1:20" ht="17.25" thickBot="1" x14ac:dyDescent="0.3">
      <c r="A60" s="67"/>
      <c r="B60" s="22" t="s">
        <v>245</v>
      </c>
      <c r="C60" s="54"/>
      <c r="D60" s="55"/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56"/>
      <c r="T60" s="17"/>
    </row>
    <row r="61" spans="1:20" ht="16.5" x14ac:dyDescent="0.25">
      <c r="A61" s="66">
        <v>14</v>
      </c>
      <c r="B61" s="21"/>
      <c r="C61" s="54"/>
      <c r="D61" s="55"/>
      <c r="E61" s="55"/>
      <c r="F61" s="55"/>
      <c r="G61" s="55"/>
      <c r="H61" s="55"/>
      <c r="I61" s="55"/>
      <c r="J61" s="55"/>
      <c r="K61" s="55"/>
      <c r="L61" s="55"/>
      <c r="M61" s="55"/>
      <c r="N61" s="55"/>
      <c r="O61" s="55"/>
      <c r="P61" s="55"/>
      <c r="Q61" s="55"/>
      <c r="R61" s="55"/>
      <c r="S61" s="56"/>
      <c r="T61" s="17"/>
    </row>
    <row r="62" spans="1:20" ht="17.25" thickBot="1" x14ac:dyDescent="0.3">
      <c r="A62" s="67"/>
      <c r="B62" s="22" t="s">
        <v>246</v>
      </c>
      <c r="C62" s="54"/>
      <c r="D62" s="55"/>
      <c r="E62" s="55"/>
      <c r="F62" s="55"/>
      <c r="G62" s="55"/>
      <c r="H62" s="55"/>
      <c r="I62" s="55"/>
      <c r="J62" s="55"/>
      <c r="K62" s="55"/>
      <c r="L62" s="55"/>
      <c r="M62" s="55"/>
      <c r="N62" s="55"/>
      <c r="O62" s="55"/>
      <c r="P62" s="55"/>
      <c r="Q62" s="55"/>
      <c r="R62" s="55"/>
      <c r="S62" s="56"/>
      <c r="T62" s="17"/>
    </row>
    <row r="63" spans="1:20" ht="16.5" x14ac:dyDescent="0.25">
      <c r="A63" s="49">
        <v>15</v>
      </c>
      <c r="B63" s="6"/>
      <c r="C63" s="54"/>
      <c r="D63" s="55"/>
      <c r="E63" s="55"/>
      <c r="F63" s="55"/>
      <c r="G63" s="55"/>
      <c r="H63" s="55"/>
      <c r="I63" s="55"/>
      <c r="J63" s="55"/>
      <c r="K63" s="55"/>
      <c r="L63" s="55"/>
      <c r="M63" s="55"/>
      <c r="N63" s="55"/>
      <c r="O63" s="55"/>
      <c r="P63" s="55"/>
      <c r="Q63" s="55"/>
      <c r="R63" s="55"/>
      <c r="S63" s="56"/>
      <c r="T63" s="17"/>
    </row>
    <row r="64" spans="1:20" ht="16.5" x14ac:dyDescent="0.25">
      <c r="A64" s="51"/>
      <c r="B64" s="6" t="s">
        <v>247</v>
      </c>
      <c r="C64" s="54"/>
      <c r="D64" s="55"/>
      <c r="E64" s="55"/>
      <c r="F64" s="55"/>
      <c r="G64" s="55"/>
      <c r="H64" s="55"/>
      <c r="I64" s="55"/>
      <c r="J64" s="55"/>
      <c r="K64" s="55"/>
      <c r="L64" s="55"/>
      <c r="M64" s="55"/>
      <c r="N64" s="55"/>
      <c r="O64" s="55"/>
      <c r="P64" s="55"/>
      <c r="Q64" s="55"/>
      <c r="R64" s="55"/>
      <c r="S64" s="56"/>
      <c r="T64" s="17"/>
    </row>
  </sheetData>
  <mergeCells count="78">
    <mergeCell ref="C64:S64"/>
    <mergeCell ref="A59:A60"/>
    <mergeCell ref="A61:A62"/>
    <mergeCell ref="C54:S54"/>
    <mergeCell ref="C55:S55"/>
    <mergeCell ref="C56:S56"/>
    <mergeCell ref="C57:S57"/>
    <mergeCell ref="C58:S58"/>
    <mergeCell ref="C60:S60"/>
    <mergeCell ref="C61:S61"/>
    <mergeCell ref="C62:S62"/>
    <mergeCell ref="A63:A64"/>
    <mergeCell ref="A53:A54"/>
    <mergeCell ref="C50:S50"/>
    <mergeCell ref="C51:S51"/>
    <mergeCell ref="C52:S52"/>
    <mergeCell ref="C53:S53"/>
    <mergeCell ref="C63:S63"/>
    <mergeCell ref="A41:A42"/>
    <mergeCell ref="C59:S59"/>
    <mergeCell ref="A55:A56"/>
    <mergeCell ref="A57:A58"/>
    <mergeCell ref="T30:U30"/>
    <mergeCell ref="T31:U31"/>
    <mergeCell ref="A35:A36"/>
    <mergeCell ref="A37:A38"/>
    <mergeCell ref="A39:A40"/>
    <mergeCell ref="O33:S33"/>
    <mergeCell ref="A43:A44"/>
    <mergeCell ref="A45:A46"/>
    <mergeCell ref="A47:A48"/>
    <mergeCell ref="A49:A50"/>
    <mergeCell ref="A51:A52"/>
    <mergeCell ref="C33:N33"/>
    <mergeCell ref="T20:U20"/>
    <mergeCell ref="T21:U21"/>
    <mergeCell ref="T22:U22"/>
    <mergeCell ref="T29:U29"/>
    <mergeCell ref="C28:S28"/>
    <mergeCell ref="C29:S29"/>
    <mergeCell ref="T24:U24"/>
    <mergeCell ref="T25:U25"/>
    <mergeCell ref="T26:U26"/>
    <mergeCell ref="T27:U27"/>
    <mergeCell ref="T28:U28"/>
    <mergeCell ref="T23:U23"/>
    <mergeCell ref="C22:S22"/>
    <mergeCell ref="C23:S23"/>
    <mergeCell ref="C24:S24"/>
    <mergeCell ref="C25:S25"/>
    <mergeCell ref="C26:S26"/>
    <mergeCell ref="C27:S27"/>
    <mergeCell ref="A26:A27"/>
    <mergeCell ref="A28:A29"/>
    <mergeCell ref="A30:A31"/>
    <mergeCell ref="C30:S30"/>
    <mergeCell ref="C31:S31"/>
    <mergeCell ref="C1:N1"/>
    <mergeCell ref="O1:S1"/>
    <mergeCell ref="T1:U1"/>
    <mergeCell ref="C18:S18"/>
    <mergeCell ref="C19:S19"/>
    <mergeCell ref="T18:U18"/>
    <mergeCell ref="T19:U19"/>
    <mergeCell ref="C20:S20"/>
    <mergeCell ref="C21:S21"/>
    <mergeCell ref="A14:A15"/>
    <mergeCell ref="A16:A17"/>
    <mergeCell ref="A18:A19"/>
    <mergeCell ref="A20:A21"/>
    <mergeCell ref="A22:A23"/>
    <mergeCell ref="A24:A25"/>
    <mergeCell ref="A2:A3"/>
    <mergeCell ref="A4:A5"/>
    <mergeCell ref="A6:A7"/>
    <mergeCell ref="A8:A9"/>
    <mergeCell ref="A10:A11"/>
    <mergeCell ref="A12:A13"/>
  </mergeCell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U64"/>
  <sheetViews>
    <sheetView workbookViewId="0">
      <selection activeCell="B9" sqref="B9"/>
    </sheetView>
  </sheetViews>
  <sheetFormatPr defaultRowHeight="15" x14ac:dyDescent="0.25"/>
  <sheetData>
    <row r="1" spans="1:21" ht="15.75" thickBot="1" x14ac:dyDescent="0.3">
      <c r="A1" s="3" t="s">
        <v>0</v>
      </c>
      <c r="B1" s="4" t="s">
        <v>1</v>
      </c>
      <c r="C1" s="57" t="s">
        <v>2</v>
      </c>
      <c r="D1" s="58"/>
      <c r="E1" s="58"/>
      <c r="F1" s="58"/>
      <c r="G1" s="58"/>
      <c r="H1" s="58"/>
      <c r="I1" s="58"/>
      <c r="J1" s="58"/>
      <c r="K1" s="58"/>
      <c r="L1" s="58"/>
      <c r="M1" s="58"/>
      <c r="N1" s="59"/>
      <c r="O1" s="57" t="s">
        <v>3</v>
      </c>
      <c r="P1" s="58"/>
      <c r="Q1" s="58"/>
      <c r="R1" s="58"/>
      <c r="S1" s="58"/>
      <c r="T1" s="60" t="s">
        <v>4</v>
      </c>
      <c r="U1" s="61"/>
    </row>
    <row r="2" spans="1:21" x14ac:dyDescent="0.25">
      <c r="A2" s="69">
        <v>1</v>
      </c>
      <c r="B2" s="9"/>
      <c r="C2" s="10" t="s">
        <v>6</v>
      </c>
      <c r="D2" s="3" t="s">
        <v>7</v>
      </c>
      <c r="E2" s="3" t="s">
        <v>8</v>
      </c>
      <c r="F2" s="3" t="s">
        <v>9</v>
      </c>
      <c r="G2" s="3" t="s">
        <v>10</v>
      </c>
      <c r="H2" s="3" t="s">
        <v>11</v>
      </c>
      <c r="I2" s="3" t="s">
        <v>12</v>
      </c>
      <c r="J2" s="3" t="s">
        <v>13</v>
      </c>
      <c r="K2" s="3" t="s">
        <v>14</v>
      </c>
      <c r="L2" s="3" t="s">
        <v>15</v>
      </c>
      <c r="M2" s="3" t="s">
        <v>64</v>
      </c>
      <c r="N2" s="3" t="s">
        <v>65</v>
      </c>
      <c r="O2" s="10" t="s">
        <v>16</v>
      </c>
      <c r="P2" s="3" t="s">
        <v>17</v>
      </c>
      <c r="Q2" s="3" t="s">
        <v>18</v>
      </c>
      <c r="R2" s="3" t="s">
        <v>19</v>
      </c>
      <c r="S2" s="3" t="s">
        <v>20</v>
      </c>
      <c r="T2" s="10" t="s">
        <v>124</v>
      </c>
      <c r="U2" s="3" t="s">
        <v>5</v>
      </c>
    </row>
    <row r="3" spans="1:21" ht="15.75" thickBot="1" x14ac:dyDescent="0.3">
      <c r="A3" s="53"/>
      <c r="B3" s="23" t="s">
        <v>174</v>
      </c>
      <c r="C3" s="25">
        <v>5275</v>
      </c>
      <c r="D3" s="24">
        <v>9875</v>
      </c>
      <c r="E3" s="24">
        <v>170</v>
      </c>
      <c r="F3" s="24">
        <v>1032</v>
      </c>
      <c r="G3" s="24">
        <v>520</v>
      </c>
      <c r="H3" s="24">
        <v>80</v>
      </c>
      <c r="I3" s="24">
        <v>40</v>
      </c>
      <c r="J3" s="24">
        <v>760</v>
      </c>
      <c r="K3" s="24">
        <v>150</v>
      </c>
      <c r="L3" s="24">
        <v>3862</v>
      </c>
      <c r="M3" s="24">
        <v>709</v>
      </c>
      <c r="N3" s="24">
        <v>1158</v>
      </c>
      <c r="O3" s="25">
        <v>2200</v>
      </c>
      <c r="P3" s="24">
        <v>-3840</v>
      </c>
      <c r="Q3" s="24">
        <v>6344</v>
      </c>
      <c r="R3" s="24">
        <v>550</v>
      </c>
      <c r="S3" s="24">
        <v>220</v>
      </c>
      <c r="T3" s="25">
        <v>29105</v>
      </c>
      <c r="U3" s="27">
        <v>375</v>
      </c>
    </row>
    <row r="4" spans="1:21" ht="15.75" thickBot="1" x14ac:dyDescent="0.3">
      <c r="A4" s="49">
        <v>2</v>
      </c>
      <c r="B4" s="7" t="s">
        <v>175</v>
      </c>
      <c r="C4" s="12">
        <v>5650</v>
      </c>
      <c r="D4" s="11">
        <v>10100</v>
      </c>
      <c r="E4" s="11">
        <v>570</v>
      </c>
      <c r="F4" s="11">
        <v>1284</v>
      </c>
      <c r="G4" s="11">
        <v>590</v>
      </c>
      <c r="H4" s="11">
        <v>240</v>
      </c>
      <c r="I4" s="11">
        <v>90</v>
      </c>
      <c r="J4" s="11">
        <v>860</v>
      </c>
      <c r="K4" s="11">
        <v>125</v>
      </c>
      <c r="L4" s="11">
        <v>4174</v>
      </c>
      <c r="M4" s="11">
        <v>728</v>
      </c>
      <c r="N4" s="11">
        <v>1528</v>
      </c>
      <c r="O4" s="12">
        <v>1240</v>
      </c>
      <c r="P4" s="11">
        <v>-2865</v>
      </c>
      <c r="Q4" s="11">
        <v>3782</v>
      </c>
      <c r="R4" s="11">
        <v>100</v>
      </c>
      <c r="S4" s="11">
        <v>240</v>
      </c>
      <c r="T4" s="12">
        <v>28436</v>
      </c>
      <c r="U4" s="15">
        <v>229</v>
      </c>
    </row>
    <row r="5" spans="1:21" ht="15.75" thickBot="1" x14ac:dyDescent="0.3">
      <c r="A5" s="50"/>
      <c r="B5" s="7" t="s">
        <v>87</v>
      </c>
      <c r="C5" s="12">
        <v>5000</v>
      </c>
      <c r="D5" s="11">
        <v>9450</v>
      </c>
      <c r="E5" s="11">
        <v>335</v>
      </c>
      <c r="F5" s="11">
        <v>1113</v>
      </c>
      <c r="G5" s="11">
        <v>580</v>
      </c>
      <c r="H5" s="11">
        <v>60</v>
      </c>
      <c r="I5" s="11">
        <v>10</v>
      </c>
      <c r="J5" s="11">
        <v>780</v>
      </c>
      <c r="K5" s="11">
        <v>125</v>
      </c>
      <c r="L5" s="11">
        <v>3682</v>
      </c>
      <c r="M5" s="11">
        <v>612</v>
      </c>
      <c r="N5" s="11">
        <v>1150</v>
      </c>
      <c r="O5" s="12">
        <v>2400</v>
      </c>
      <c r="P5" s="11">
        <v>-3600</v>
      </c>
      <c r="Q5" s="11">
        <v>5866</v>
      </c>
      <c r="R5" s="11">
        <v>550</v>
      </c>
      <c r="S5" s="11">
        <v>200</v>
      </c>
      <c r="T5" s="12">
        <v>28313</v>
      </c>
      <c r="U5" s="15">
        <v>180</v>
      </c>
    </row>
    <row r="6" spans="1:21" ht="15.75" thickBot="1" x14ac:dyDescent="0.3">
      <c r="A6" s="49">
        <v>3</v>
      </c>
      <c r="B6" s="7" t="s">
        <v>176</v>
      </c>
      <c r="C6" s="12">
        <v>6150</v>
      </c>
      <c r="D6" s="11">
        <v>8825</v>
      </c>
      <c r="E6" s="11">
        <v>60</v>
      </c>
      <c r="F6" s="11">
        <v>1005</v>
      </c>
      <c r="G6" s="11">
        <v>570</v>
      </c>
      <c r="H6" s="11">
        <v>120</v>
      </c>
      <c r="I6" s="11">
        <v>40</v>
      </c>
      <c r="J6" s="11">
        <v>860</v>
      </c>
      <c r="K6" s="11">
        <v>100</v>
      </c>
      <c r="L6" s="11">
        <v>3962</v>
      </c>
      <c r="M6" s="11">
        <v>876</v>
      </c>
      <c r="N6" s="11">
        <v>1328</v>
      </c>
      <c r="O6" s="12">
        <v>2280</v>
      </c>
      <c r="P6" s="11">
        <v>-4620</v>
      </c>
      <c r="Q6" s="11">
        <v>6148</v>
      </c>
      <c r="R6" s="11">
        <v>150</v>
      </c>
      <c r="S6" s="11">
        <v>260</v>
      </c>
      <c r="T6" s="12">
        <v>28114</v>
      </c>
      <c r="U6" s="15">
        <v>327</v>
      </c>
    </row>
    <row r="7" spans="1:21" ht="15.75" thickBot="1" x14ac:dyDescent="0.3">
      <c r="A7" s="50"/>
      <c r="B7" s="7" t="s">
        <v>177</v>
      </c>
      <c r="C7" s="12">
        <v>4650</v>
      </c>
      <c r="D7" s="11">
        <v>9575</v>
      </c>
      <c r="E7" s="11">
        <v>315</v>
      </c>
      <c r="F7" s="11">
        <v>1098</v>
      </c>
      <c r="G7" s="11">
        <v>460</v>
      </c>
      <c r="H7" s="11">
        <v>140</v>
      </c>
      <c r="I7" s="11">
        <v>30</v>
      </c>
      <c r="J7" s="11">
        <v>560</v>
      </c>
      <c r="K7" s="11">
        <v>25</v>
      </c>
      <c r="L7" s="11">
        <v>3732</v>
      </c>
      <c r="M7" s="11">
        <v>605</v>
      </c>
      <c r="N7" s="11">
        <v>1426</v>
      </c>
      <c r="O7" s="12">
        <v>2520</v>
      </c>
      <c r="P7" s="11">
        <v>-5730</v>
      </c>
      <c r="Q7" s="11">
        <v>7800</v>
      </c>
      <c r="R7" s="11">
        <v>300</v>
      </c>
      <c r="S7" s="11">
        <v>240</v>
      </c>
      <c r="T7" s="12">
        <v>27746</v>
      </c>
      <c r="U7" s="15">
        <v>454</v>
      </c>
    </row>
    <row r="8" spans="1:21" ht="15.75" thickBot="1" x14ac:dyDescent="0.3">
      <c r="A8" s="49">
        <v>4</v>
      </c>
      <c r="B8" s="7" t="s">
        <v>178</v>
      </c>
      <c r="C8" s="12">
        <v>5700</v>
      </c>
      <c r="D8" s="11">
        <v>8525</v>
      </c>
      <c r="E8" s="11">
        <v>65</v>
      </c>
      <c r="F8" s="11">
        <v>1203</v>
      </c>
      <c r="G8" s="11">
        <v>570</v>
      </c>
      <c r="H8" s="11">
        <v>60</v>
      </c>
      <c r="I8" s="11">
        <v>60</v>
      </c>
      <c r="J8" s="11">
        <v>660</v>
      </c>
      <c r="K8" s="11">
        <v>25</v>
      </c>
      <c r="L8" s="11">
        <v>3918</v>
      </c>
      <c r="M8" s="11">
        <v>885</v>
      </c>
      <c r="N8" s="11">
        <v>1184</v>
      </c>
      <c r="O8" s="12">
        <v>2320</v>
      </c>
      <c r="P8" s="11">
        <v>-5085</v>
      </c>
      <c r="Q8" s="11">
        <v>6478</v>
      </c>
      <c r="R8" s="11">
        <v>500</v>
      </c>
      <c r="S8" s="11">
        <v>200</v>
      </c>
      <c r="T8" s="12">
        <v>27268</v>
      </c>
      <c r="U8" s="15">
        <v>422</v>
      </c>
    </row>
    <row r="9" spans="1:21" ht="15.75" thickBot="1" x14ac:dyDescent="0.3">
      <c r="A9" s="50"/>
      <c r="B9" s="7" t="s">
        <v>43</v>
      </c>
      <c r="C9" s="12">
        <v>5000</v>
      </c>
      <c r="D9" s="11">
        <v>9450</v>
      </c>
      <c r="E9" s="11">
        <v>-315</v>
      </c>
      <c r="F9" s="11">
        <v>666</v>
      </c>
      <c r="G9" s="11">
        <v>620</v>
      </c>
      <c r="H9" s="11">
        <v>40</v>
      </c>
      <c r="I9" s="11">
        <v>20</v>
      </c>
      <c r="J9" s="11">
        <v>760</v>
      </c>
      <c r="K9" s="11">
        <v>75</v>
      </c>
      <c r="L9" s="11">
        <v>3526</v>
      </c>
      <c r="M9" s="11">
        <v>591</v>
      </c>
      <c r="N9" s="11">
        <v>1146</v>
      </c>
      <c r="O9" s="12">
        <v>3080</v>
      </c>
      <c r="P9" s="11">
        <v>-5730</v>
      </c>
      <c r="Q9" s="11">
        <v>7508</v>
      </c>
      <c r="R9" s="11">
        <v>450</v>
      </c>
      <c r="S9" s="11">
        <v>280</v>
      </c>
      <c r="T9" s="12">
        <v>27167</v>
      </c>
      <c r="U9" s="15">
        <v>435</v>
      </c>
    </row>
    <row r="10" spans="1:21" ht="15.75" thickBot="1" x14ac:dyDescent="0.3">
      <c r="A10" s="49">
        <v>5</v>
      </c>
      <c r="B10" s="7" t="s">
        <v>179</v>
      </c>
      <c r="C10" s="12">
        <v>4950</v>
      </c>
      <c r="D10" s="11">
        <v>8100</v>
      </c>
      <c r="E10" s="11">
        <v>80</v>
      </c>
      <c r="F10" s="11">
        <v>1134</v>
      </c>
      <c r="G10" s="11">
        <v>560</v>
      </c>
      <c r="H10" s="11">
        <v>80</v>
      </c>
      <c r="I10" s="11">
        <v>50</v>
      </c>
      <c r="J10" s="11">
        <v>520</v>
      </c>
      <c r="K10" s="11">
        <v>75</v>
      </c>
      <c r="L10" s="11">
        <v>3572</v>
      </c>
      <c r="M10" s="11">
        <v>826</v>
      </c>
      <c r="N10" s="11">
        <v>1430</v>
      </c>
      <c r="O10" s="12">
        <v>2480</v>
      </c>
      <c r="P10" s="11">
        <v>-5250</v>
      </c>
      <c r="Q10" s="11">
        <v>6922</v>
      </c>
      <c r="R10" s="11">
        <v>250</v>
      </c>
      <c r="S10" s="11">
        <v>180</v>
      </c>
      <c r="T10" s="12">
        <v>25959</v>
      </c>
      <c r="U10" s="15">
        <v>190</v>
      </c>
    </row>
    <row r="11" spans="1:21" ht="15.75" thickBot="1" x14ac:dyDescent="0.3">
      <c r="A11" s="50"/>
      <c r="B11" s="7" t="s">
        <v>50</v>
      </c>
      <c r="C11" s="12">
        <v>5000</v>
      </c>
      <c r="D11" s="11">
        <v>8175</v>
      </c>
      <c r="E11" s="11">
        <v>260</v>
      </c>
      <c r="F11" s="11">
        <v>981</v>
      </c>
      <c r="G11" s="11">
        <v>490</v>
      </c>
      <c r="H11" s="11">
        <v>80</v>
      </c>
      <c r="I11" s="11">
        <v>60</v>
      </c>
      <c r="J11" s="11">
        <v>600</v>
      </c>
      <c r="K11" s="11">
        <v>25</v>
      </c>
      <c r="L11" s="11">
        <v>3564</v>
      </c>
      <c r="M11" s="11">
        <v>825</v>
      </c>
      <c r="N11" s="11">
        <v>1264</v>
      </c>
      <c r="O11" s="12">
        <v>2240</v>
      </c>
      <c r="P11" s="11">
        <v>-4680</v>
      </c>
      <c r="Q11" s="11">
        <v>6320</v>
      </c>
      <c r="R11" s="11">
        <v>150</v>
      </c>
      <c r="S11" s="11">
        <v>260</v>
      </c>
      <c r="T11" s="12">
        <v>25614</v>
      </c>
      <c r="U11" s="15">
        <v>404</v>
      </c>
    </row>
    <row r="12" spans="1:21" ht="15.75" thickBot="1" x14ac:dyDescent="0.3">
      <c r="A12" s="49">
        <v>6</v>
      </c>
      <c r="B12" s="7" t="s">
        <v>91</v>
      </c>
      <c r="C12" s="12">
        <v>4225</v>
      </c>
      <c r="D12" s="11">
        <v>8450</v>
      </c>
      <c r="E12" s="11">
        <v>425</v>
      </c>
      <c r="F12" s="11">
        <v>1467</v>
      </c>
      <c r="G12" s="11">
        <v>460</v>
      </c>
      <c r="H12" s="11">
        <v>80</v>
      </c>
      <c r="I12" s="11">
        <v>70</v>
      </c>
      <c r="J12" s="11">
        <v>600</v>
      </c>
      <c r="K12" s="11">
        <v>25</v>
      </c>
      <c r="L12" s="11">
        <v>3424</v>
      </c>
      <c r="M12" s="11">
        <v>898</v>
      </c>
      <c r="N12" s="11">
        <v>1440</v>
      </c>
      <c r="O12" s="12">
        <v>1840</v>
      </c>
      <c r="P12" s="11">
        <v>-4515</v>
      </c>
      <c r="Q12" s="11">
        <v>5802</v>
      </c>
      <c r="R12" s="11">
        <v>200</v>
      </c>
      <c r="S12" s="11">
        <v>260</v>
      </c>
      <c r="T12" s="12">
        <v>25151</v>
      </c>
      <c r="U12" s="15">
        <v>189</v>
      </c>
    </row>
    <row r="13" spans="1:21" ht="15.75" thickBot="1" x14ac:dyDescent="0.3">
      <c r="A13" s="50"/>
      <c r="B13" s="7" t="s">
        <v>32</v>
      </c>
      <c r="C13" s="12">
        <v>5275</v>
      </c>
      <c r="D13" s="11">
        <v>8700</v>
      </c>
      <c r="E13" s="11">
        <v>150</v>
      </c>
      <c r="F13" s="11">
        <v>855</v>
      </c>
      <c r="G13" s="11">
        <v>530</v>
      </c>
      <c r="H13" s="11">
        <v>60</v>
      </c>
      <c r="I13" s="11">
        <v>20</v>
      </c>
      <c r="J13" s="11">
        <v>660</v>
      </c>
      <c r="K13" s="11">
        <v>100</v>
      </c>
      <c r="L13" s="11">
        <v>3654</v>
      </c>
      <c r="M13" s="11">
        <v>550</v>
      </c>
      <c r="N13" s="11">
        <v>1212</v>
      </c>
      <c r="O13" s="12">
        <v>1680</v>
      </c>
      <c r="P13" s="11">
        <v>-2880</v>
      </c>
      <c r="Q13" s="11">
        <v>4182</v>
      </c>
      <c r="R13" s="11">
        <v>200</v>
      </c>
      <c r="S13" s="11">
        <v>180</v>
      </c>
      <c r="T13" s="12">
        <v>25128</v>
      </c>
      <c r="U13" s="15">
        <v>398</v>
      </c>
    </row>
    <row r="14" spans="1:21" ht="15.75" thickBot="1" x14ac:dyDescent="0.3">
      <c r="A14" s="49">
        <v>7</v>
      </c>
      <c r="B14" s="7" t="s">
        <v>180</v>
      </c>
      <c r="C14" s="12">
        <v>5050</v>
      </c>
      <c r="D14" s="11">
        <v>8175</v>
      </c>
      <c r="E14" s="11">
        <v>-70</v>
      </c>
      <c r="F14" s="11">
        <v>888</v>
      </c>
      <c r="G14" s="11">
        <v>540</v>
      </c>
      <c r="H14" s="11">
        <v>40</v>
      </c>
      <c r="I14" s="11">
        <v>30</v>
      </c>
      <c r="J14" s="11">
        <v>720</v>
      </c>
      <c r="K14" s="11">
        <v>125</v>
      </c>
      <c r="L14" s="11">
        <v>3392</v>
      </c>
      <c r="M14" s="11">
        <v>674</v>
      </c>
      <c r="N14" s="11">
        <v>1064</v>
      </c>
      <c r="O14" s="12">
        <v>2000</v>
      </c>
      <c r="P14" s="11">
        <v>-4110</v>
      </c>
      <c r="Q14" s="11">
        <v>5322</v>
      </c>
      <c r="R14" s="11">
        <v>400</v>
      </c>
      <c r="S14" s="11">
        <v>180</v>
      </c>
      <c r="T14" s="12">
        <v>24420</v>
      </c>
      <c r="U14" s="15">
        <v>17</v>
      </c>
    </row>
    <row r="15" spans="1:21" ht="15.75" thickBot="1" x14ac:dyDescent="0.3">
      <c r="A15" s="50"/>
      <c r="B15" s="7" t="s">
        <v>181</v>
      </c>
      <c r="C15" s="12">
        <v>4550</v>
      </c>
      <c r="D15" s="11">
        <v>7225</v>
      </c>
      <c r="E15" s="11">
        <v>60</v>
      </c>
      <c r="F15" s="11">
        <v>1326</v>
      </c>
      <c r="G15" s="11">
        <v>510</v>
      </c>
      <c r="H15" s="11">
        <v>40</v>
      </c>
      <c r="I15" s="11">
        <v>50</v>
      </c>
      <c r="J15" s="11">
        <v>700</v>
      </c>
      <c r="K15" s="11">
        <v>125</v>
      </c>
      <c r="L15" s="11">
        <v>3414</v>
      </c>
      <c r="M15" s="11">
        <v>1080</v>
      </c>
      <c r="N15" s="11">
        <v>1048</v>
      </c>
      <c r="O15" s="12">
        <v>1760</v>
      </c>
      <c r="P15" s="11">
        <v>-3150</v>
      </c>
      <c r="Q15" s="11">
        <v>4384</v>
      </c>
      <c r="R15" s="11">
        <v>150</v>
      </c>
      <c r="S15" s="11">
        <v>200</v>
      </c>
      <c r="T15" s="12">
        <v>23472</v>
      </c>
      <c r="U15" s="15">
        <v>316</v>
      </c>
    </row>
    <row r="16" spans="1:21" ht="15.75" thickBot="1" x14ac:dyDescent="0.3">
      <c r="A16" s="49">
        <v>8</v>
      </c>
      <c r="B16" s="7" t="s">
        <v>182</v>
      </c>
      <c r="C16" s="12">
        <v>4375</v>
      </c>
      <c r="D16" s="11">
        <v>7425</v>
      </c>
      <c r="E16" s="11">
        <v>-215</v>
      </c>
      <c r="F16" s="11">
        <v>1272</v>
      </c>
      <c r="G16" s="11">
        <v>510</v>
      </c>
      <c r="H16" s="11">
        <v>100</v>
      </c>
      <c r="I16" s="11">
        <v>50</v>
      </c>
      <c r="J16" s="11">
        <v>460</v>
      </c>
      <c r="K16" s="11">
        <v>125</v>
      </c>
      <c r="L16" s="11">
        <v>3650</v>
      </c>
      <c r="M16" s="11">
        <v>847</v>
      </c>
      <c r="N16" s="11">
        <v>1390</v>
      </c>
      <c r="O16" s="12">
        <v>1400</v>
      </c>
      <c r="P16" s="11">
        <v>-3435</v>
      </c>
      <c r="Q16" s="11">
        <v>4282</v>
      </c>
      <c r="R16" s="11">
        <v>250</v>
      </c>
      <c r="S16" s="11">
        <v>180</v>
      </c>
      <c r="T16" s="12">
        <v>22666</v>
      </c>
      <c r="U16" s="15">
        <v>203</v>
      </c>
    </row>
    <row r="17" spans="1:21" ht="15.75" thickBot="1" x14ac:dyDescent="0.3">
      <c r="A17" s="50"/>
      <c r="B17" s="6" t="s">
        <v>38</v>
      </c>
      <c r="C17" s="26">
        <v>4300</v>
      </c>
      <c r="D17" s="5">
        <v>8175</v>
      </c>
      <c r="E17" s="5">
        <v>-230</v>
      </c>
      <c r="F17" s="5">
        <v>1236</v>
      </c>
      <c r="G17" s="5">
        <v>490</v>
      </c>
      <c r="H17" s="5">
        <v>140</v>
      </c>
      <c r="I17" s="5">
        <v>30</v>
      </c>
      <c r="J17" s="5">
        <v>360</v>
      </c>
      <c r="K17" s="5">
        <v>50</v>
      </c>
      <c r="L17" s="5">
        <v>3466</v>
      </c>
      <c r="M17" s="5">
        <v>792</v>
      </c>
      <c r="N17" s="5">
        <v>1408</v>
      </c>
      <c r="O17" s="5">
        <v>1160</v>
      </c>
      <c r="P17" s="5">
        <v>-2310</v>
      </c>
      <c r="Q17" s="5">
        <v>2876</v>
      </c>
      <c r="R17" s="5">
        <v>150</v>
      </c>
      <c r="S17" s="5">
        <v>80</v>
      </c>
      <c r="T17" s="26">
        <v>22173</v>
      </c>
      <c r="U17" s="28">
        <v>105</v>
      </c>
    </row>
    <row r="18" spans="1:21" ht="16.5" x14ac:dyDescent="0.25">
      <c r="A18" s="49">
        <v>9</v>
      </c>
      <c r="B18" s="6"/>
      <c r="C18" s="54"/>
      <c r="D18" s="55"/>
      <c r="E18" s="55"/>
      <c r="F18" s="55"/>
      <c r="G18" s="55"/>
      <c r="H18" s="55"/>
      <c r="I18" s="55"/>
      <c r="J18" s="55"/>
      <c r="K18" s="55"/>
      <c r="L18" s="55"/>
      <c r="M18" s="55"/>
      <c r="N18" s="55"/>
      <c r="O18" s="55"/>
      <c r="P18" s="55"/>
      <c r="Q18" s="55"/>
      <c r="R18" s="55"/>
      <c r="S18" s="56"/>
      <c r="T18" s="62"/>
      <c r="U18" s="63"/>
    </row>
    <row r="19" spans="1:21" ht="17.25" thickBot="1" x14ac:dyDescent="0.3">
      <c r="A19" s="50"/>
      <c r="C19" s="54"/>
      <c r="D19" s="55"/>
      <c r="E19" s="55"/>
      <c r="F19" s="55"/>
      <c r="G19" s="55"/>
      <c r="H19" s="55"/>
      <c r="I19" s="55"/>
      <c r="J19" s="55"/>
      <c r="K19" s="55"/>
      <c r="L19" s="55"/>
      <c r="M19" s="55"/>
      <c r="N19" s="55"/>
      <c r="O19" s="55"/>
      <c r="P19" s="55"/>
      <c r="Q19" s="55"/>
      <c r="R19" s="55"/>
      <c r="S19" s="56"/>
      <c r="T19" s="62"/>
      <c r="U19" s="63"/>
    </row>
    <row r="20" spans="1:21" ht="16.5" x14ac:dyDescent="0.25">
      <c r="A20" s="49">
        <v>10</v>
      </c>
      <c r="B20" s="6"/>
      <c r="C20" s="54"/>
      <c r="D20" s="55"/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55"/>
      <c r="S20" s="56"/>
      <c r="T20" s="62"/>
      <c r="U20" s="63"/>
    </row>
    <row r="21" spans="1:21" ht="17.25" thickBot="1" x14ac:dyDescent="0.3">
      <c r="A21" s="50"/>
      <c r="C21" s="54"/>
      <c r="D21" s="55"/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5"/>
      <c r="S21" s="56"/>
      <c r="T21" s="62"/>
      <c r="U21" s="63"/>
    </row>
    <row r="22" spans="1:21" ht="16.5" x14ac:dyDescent="0.25">
      <c r="A22" s="49">
        <v>11</v>
      </c>
      <c r="B22" s="6"/>
      <c r="C22" s="54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6"/>
      <c r="T22" s="62"/>
      <c r="U22" s="63"/>
    </row>
    <row r="23" spans="1:21" ht="17.25" thickBot="1" x14ac:dyDescent="0.3">
      <c r="A23" s="50"/>
      <c r="C23" s="54"/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55"/>
      <c r="Q23" s="55"/>
      <c r="R23" s="55"/>
      <c r="S23" s="56"/>
      <c r="T23" s="62"/>
      <c r="U23" s="63"/>
    </row>
    <row r="24" spans="1:21" ht="16.5" x14ac:dyDescent="0.25">
      <c r="A24" s="49">
        <v>12</v>
      </c>
      <c r="B24" s="6"/>
      <c r="C24" s="54"/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55"/>
      <c r="P24" s="55"/>
      <c r="Q24" s="55"/>
      <c r="R24" s="55"/>
      <c r="S24" s="56"/>
      <c r="T24" s="62"/>
      <c r="U24" s="63"/>
    </row>
    <row r="25" spans="1:21" ht="17.25" thickBot="1" x14ac:dyDescent="0.3">
      <c r="A25" s="50"/>
      <c r="C25" s="54"/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55"/>
      <c r="S25" s="56"/>
      <c r="T25" s="62"/>
      <c r="U25" s="63"/>
    </row>
    <row r="26" spans="1:21" ht="16.5" x14ac:dyDescent="0.25">
      <c r="A26" s="49">
        <v>13</v>
      </c>
      <c r="B26" s="6"/>
      <c r="C26" s="54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6"/>
      <c r="T26" s="62"/>
      <c r="U26" s="63"/>
    </row>
    <row r="27" spans="1:21" ht="17.25" thickBot="1" x14ac:dyDescent="0.3">
      <c r="A27" s="50"/>
      <c r="C27" s="54"/>
      <c r="D27" s="55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6"/>
      <c r="T27" s="62"/>
      <c r="U27" s="63"/>
    </row>
    <row r="28" spans="1:21" ht="16.5" x14ac:dyDescent="0.25">
      <c r="A28" s="49">
        <v>14</v>
      </c>
      <c r="B28" s="6"/>
      <c r="C28" s="54"/>
      <c r="D28" s="55"/>
      <c r="E28" s="55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55"/>
      <c r="Q28" s="55"/>
      <c r="R28" s="55"/>
      <c r="S28" s="56"/>
      <c r="T28" s="62"/>
      <c r="U28" s="63"/>
    </row>
    <row r="29" spans="1:21" ht="17.25" thickBot="1" x14ac:dyDescent="0.3">
      <c r="A29" s="50"/>
      <c r="C29" s="54"/>
      <c r="D29" s="55"/>
      <c r="E29" s="55"/>
      <c r="F29" s="55"/>
      <c r="G29" s="55"/>
      <c r="H29" s="55"/>
      <c r="I29" s="55"/>
      <c r="J29" s="55"/>
      <c r="K29" s="55"/>
      <c r="L29" s="55"/>
      <c r="M29" s="55"/>
      <c r="N29" s="55"/>
      <c r="O29" s="55"/>
      <c r="P29" s="55"/>
      <c r="Q29" s="55"/>
      <c r="R29" s="55"/>
      <c r="S29" s="56"/>
      <c r="T29" s="62"/>
      <c r="U29" s="63"/>
    </row>
    <row r="30" spans="1:21" ht="16.5" x14ac:dyDescent="0.25">
      <c r="A30" s="49">
        <v>15</v>
      </c>
      <c r="B30" s="6"/>
      <c r="C30" s="54"/>
      <c r="D30" s="55"/>
      <c r="E30" s="55"/>
      <c r="F30" s="55"/>
      <c r="G30" s="55"/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55"/>
      <c r="S30" s="56"/>
      <c r="T30" s="62"/>
      <c r="U30" s="63"/>
    </row>
    <row r="31" spans="1:21" ht="16.5" x14ac:dyDescent="0.25">
      <c r="A31" s="51"/>
      <c r="C31" s="54"/>
      <c r="D31" s="55"/>
      <c r="E31" s="55"/>
      <c r="F31" s="55"/>
      <c r="G31" s="55"/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55"/>
      <c r="S31" s="56"/>
      <c r="T31" s="62"/>
      <c r="U31" s="63"/>
    </row>
    <row r="32" spans="1:21" ht="35.25" thickBot="1" x14ac:dyDescent="0.3">
      <c r="A32" s="18" t="s">
        <v>125</v>
      </c>
    </row>
    <row r="33" spans="1:20" ht="15.75" thickBot="1" x14ac:dyDescent="0.3">
      <c r="A33" s="14"/>
      <c r="B33" s="19"/>
      <c r="C33" s="57" t="s">
        <v>2</v>
      </c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9"/>
      <c r="O33" s="57" t="s">
        <v>3</v>
      </c>
      <c r="P33" s="58"/>
      <c r="Q33" s="58"/>
      <c r="R33" s="58"/>
      <c r="S33" s="58"/>
      <c r="T33" s="19"/>
    </row>
    <row r="34" spans="1:20" x14ac:dyDescent="0.25">
      <c r="A34" s="3" t="s">
        <v>0</v>
      </c>
      <c r="B34" s="20" t="s">
        <v>1</v>
      </c>
      <c r="C34" s="10" t="s">
        <v>6</v>
      </c>
      <c r="D34" s="3" t="s">
        <v>7</v>
      </c>
      <c r="E34" s="3" t="s">
        <v>8</v>
      </c>
      <c r="F34" s="3" t="s">
        <v>9</v>
      </c>
      <c r="G34" s="3" t="s">
        <v>10</v>
      </c>
      <c r="H34" s="3" t="s">
        <v>11</v>
      </c>
      <c r="I34" s="3" t="s">
        <v>12</v>
      </c>
      <c r="J34" s="3" t="s">
        <v>13</v>
      </c>
      <c r="K34" s="3" t="s">
        <v>14</v>
      </c>
      <c r="L34" s="3" t="s">
        <v>15</v>
      </c>
      <c r="M34" s="3" t="s">
        <v>64</v>
      </c>
      <c r="N34" s="3" t="s">
        <v>65</v>
      </c>
      <c r="O34" s="10" t="s">
        <v>16</v>
      </c>
      <c r="P34" s="3" t="s">
        <v>17</v>
      </c>
      <c r="Q34" s="3" t="s">
        <v>18</v>
      </c>
      <c r="R34" s="3" t="s">
        <v>19</v>
      </c>
      <c r="S34" s="3" t="s">
        <v>20</v>
      </c>
      <c r="T34" s="10" t="s">
        <v>24</v>
      </c>
    </row>
    <row r="35" spans="1:20" ht="15.75" thickBot="1" x14ac:dyDescent="0.3">
      <c r="A35" s="70">
        <v>1</v>
      </c>
      <c r="B35" s="29"/>
      <c r="C35" s="25">
        <v>211</v>
      </c>
      <c r="D35" s="24">
        <v>395</v>
      </c>
      <c r="E35" s="24">
        <v>34</v>
      </c>
      <c r="F35" s="24">
        <v>344</v>
      </c>
      <c r="G35" s="24">
        <v>52</v>
      </c>
      <c r="H35" s="24">
        <v>4</v>
      </c>
      <c r="I35" s="24">
        <v>4</v>
      </c>
      <c r="J35" s="24">
        <v>38</v>
      </c>
      <c r="K35" s="24">
        <v>6</v>
      </c>
      <c r="L35" s="24">
        <v>1931</v>
      </c>
      <c r="M35" s="24">
        <v>709</v>
      </c>
      <c r="N35" s="24">
        <v>579</v>
      </c>
      <c r="O35" s="25">
        <v>55</v>
      </c>
      <c r="P35" s="24">
        <v>256</v>
      </c>
      <c r="Q35" s="24">
        <v>3172</v>
      </c>
      <c r="R35" s="24">
        <v>11</v>
      </c>
      <c r="S35" s="24">
        <v>11</v>
      </c>
      <c r="T35" s="25">
        <v>42</v>
      </c>
    </row>
    <row r="36" spans="1:20" ht="15.75" thickBot="1" x14ac:dyDescent="0.3">
      <c r="A36" s="65"/>
      <c r="B36" s="30" t="s">
        <v>174</v>
      </c>
      <c r="C36" s="12">
        <v>226</v>
      </c>
      <c r="D36" s="11">
        <v>404</v>
      </c>
      <c r="E36" s="11">
        <v>114</v>
      </c>
      <c r="F36" s="11">
        <v>428</v>
      </c>
      <c r="G36" s="11">
        <v>59</v>
      </c>
      <c r="H36" s="11">
        <v>12</v>
      </c>
      <c r="I36" s="11">
        <v>9</v>
      </c>
      <c r="J36" s="11">
        <v>43</v>
      </c>
      <c r="K36" s="11">
        <v>5</v>
      </c>
      <c r="L36" s="11">
        <v>2087</v>
      </c>
      <c r="M36" s="11">
        <v>728</v>
      </c>
      <c r="N36" s="11">
        <v>764</v>
      </c>
      <c r="O36" s="12">
        <v>31</v>
      </c>
      <c r="P36" s="11">
        <v>191</v>
      </c>
      <c r="Q36" s="11">
        <v>1891</v>
      </c>
      <c r="R36" s="11">
        <v>2</v>
      </c>
      <c r="S36" s="11">
        <v>12</v>
      </c>
      <c r="T36" s="12">
        <v>42</v>
      </c>
    </row>
    <row r="37" spans="1:20" ht="15.75" thickBot="1" x14ac:dyDescent="0.3">
      <c r="A37" s="66">
        <v>2</v>
      </c>
      <c r="B37" s="21"/>
      <c r="C37" s="12">
        <v>200</v>
      </c>
      <c r="D37" s="11">
        <v>378</v>
      </c>
      <c r="E37" s="11">
        <v>67</v>
      </c>
      <c r="F37" s="11">
        <v>371</v>
      </c>
      <c r="G37" s="11">
        <v>58</v>
      </c>
      <c r="H37" s="11">
        <v>3</v>
      </c>
      <c r="I37" s="11">
        <v>1</v>
      </c>
      <c r="J37" s="11">
        <v>39</v>
      </c>
      <c r="K37" s="11">
        <v>5</v>
      </c>
      <c r="L37" s="11">
        <v>1841</v>
      </c>
      <c r="M37" s="11">
        <v>612</v>
      </c>
      <c r="N37" s="11">
        <v>575</v>
      </c>
      <c r="O37" s="12">
        <v>60</v>
      </c>
      <c r="P37" s="11">
        <v>240</v>
      </c>
      <c r="Q37" s="11">
        <v>2933</v>
      </c>
      <c r="R37" s="11">
        <v>11</v>
      </c>
      <c r="S37" s="11">
        <v>10</v>
      </c>
      <c r="T37" s="12">
        <v>42</v>
      </c>
    </row>
    <row r="38" spans="1:20" ht="15.75" thickBot="1" x14ac:dyDescent="0.3">
      <c r="A38" s="67"/>
      <c r="B38" s="22" t="s">
        <v>175</v>
      </c>
      <c r="C38" s="12">
        <v>246</v>
      </c>
      <c r="D38" s="11">
        <v>353</v>
      </c>
      <c r="E38" s="11">
        <v>12</v>
      </c>
      <c r="F38" s="11">
        <v>335</v>
      </c>
      <c r="G38" s="11">
        <v>57</v>
      </c>
      <c r="H38" s="11">
        <v>6</v>
      </c>
      <c r="I38" s="11">
        <v>4</v>
      </c>
      <c r="J38" s="11">
        <v>43</v>
      </c>
      <c r="K38" s="11">
        <v>4</v>
      </c>
      <c r="L38" s="11">
        <v>1981</v>
      </c>
      <c r="M38" s="11">
        <v>876</v>
      </c>
      <c r="N38" s="11">
        <v>664</v>
      </c>
      <c r="O38" s="12">
        <v>57</v>
      </c>
      <c r="P38" s="11">
        <v>308</v>
      </c>
      <c r="Q38" s="11">
        <v>3074</v>
      </c>
      <c r="R38" s="11">
        <v>3</v>
      </c>
      <c r="S38" s="11">
        <v>13</v>
      </c>
      <c r="T38" s="12">
        <v>43</v>
      </c>
    </row>
    <row r="39" spans="1:20" ht="15.75" thickBot="1" x14ac:dyDescent="0.3">
      <c r="A39" s="66">
        <v>3</v>
      </c>
      <c r="B39" s="21"/>
      <c r="C39" s="12">
        <v>186</v>
      </c>
      <c r="D39" s="11">
        <v>383</v>
      </c>
      <c r="E39" s="11">
        <v>63</v>
      </c>
      <c r="F39" s="11">
        <v>366</v>
      </c>
      <c r="G39" s="11">
        <v>46</v>
      </c>
      <c r="H39" s="11">
        <v>7</v>
      </c>
      <c r="I39" s="11">
        <v>3</v>
      </c>
      <c r="J39" s="11">
        <v>28</v>
      </c>
      <c r="K39" s="11">
        <v>1</v>
      </c>
      <c r="L39" s="11">
        <v>1866</v>
      </c>
      <c r="M39" s="11">
        <v>605</v>
      </c>
      <c r="N39" s="11">
        <v>713</v>
      </c>
      <c r="O39" s="12">
        <v>63</v>
      </c>
      <c r="P39" s="11">
        <v>382</v>
      </c>
      <c r="Q39" s="11">
        <v>3900</v>
      </c>
      <c r="R39" s="11">
        <v>6</v>
      </c>
      <c r="S39" s="11">
        <v>12</v>
      </c>
      <c r="T39" s="12">
        <v>43</v>
      </c>
    </row>
    <row r="40" spans="1:20" ht="15.75" thickBot="1" x14ac:dyDescent="0.3">
      <c r="A40" s="67"/>
      <c r="B40" s="22" t="s">
        <v>87</v>
      </c>
      <c r="C40" s="12">
        <v>228</v>
      </c>
      <c r="D40" s="11">
        <v>341</v>
      </c>
      <c r="E40" s="11">
        <v>13</v>
      </c>
      <c r="F40" s="11">
        <v>401</v>
      </c>
      <c r="G40" s="11">
        <v>57</v>
      </c>
      <c r="H40" s="11">
        <v>3</v>
      </c>
      <c r="I40" s="11">
        <v>6</v>
      </c>
      <c r="J40" s="11">
        <v>33</v>
      </c>
      <c r="K40" s="11">
        <v>1</v>
      </c>
      <c r="L40" s="11">
        <v>1959</v>
      </c>
      <c r="M40" s="11">
        <v>885</v>
      </c>
      <c r="N40" s="11">
        <v>592</v>
      </c>
      <c r="O40" s="12">
        <v>58</v>
      </c>
      <c r="P40" s="11">
        <v>339</v>
      </c>
      <c r="Q40" s="11">
        <v>3239</v>
      </c>
      <c r="R40" s="11">
        <v>10</v>
      </c>
      <c r="S40" s="11">
        <v>10</v>
      </c>
      <c r="T40" s="12">
        <v>44</v>
      </c>
    </row>
    <row r="41" spans="1:20" ht="15.75" thickBot="1" x14ac:dyDescent="0.3">
      <c r="A41" s="66">
        <v>4</v>
      </c>
      <c r="B41" s="21"/>
      <c r="C41" s="12">
        <v>200</v>
      </c>
      <c r="D41" s="11">
        <v>378</v>
      </c>
      <c r="E41" s="11">
        <v>-63</v>
      </c>
      <c r="F41" s="11">
        <v>222</v>
      </c>
      <c r="G41" s="11">
        <v>62</v>
      </c>
      <c r="H41" s="11">
        <v>2</v>
      </c>
      <c r="I41" s="11">
        <v>2</v>
      </c>
      <c r="J41" s="11">
        <v>38</v>
      </c>
      <c r="K41" s="11">
        <v>3</v>
      </c>
      <c r="L41" s="11">
        <v>1763</v>
      </c>
      <c r="M41" s="11">
        <v>591</v>
      </c>
      <c r="N41" s="11">
        <v>573</v>
      </c>
      <c r="O41" s="12">
        <v>77</v>
      </c>
      <c r="P41" s="11">
        <v>382</v>
      </c>
      <c r="Q41" s="11">
        <v>3754</v>
      </c>
      <c r="R41" s="11">
        <v>9</v>
      </c>
      <c r="S41" s="11">
        <v>14</v>
      </c>
      <c r="T41" s="12">
        <v>42</v>
      </c>
    </row>
    <row r="42" spans="1:20" ht="15.75" thickBot="1" x14ac:dyDescent="0.3">
      <c r="A42" s="67"/>
      <c r="B42" s="22" t="s">
        <v>176</v>
      </c>
      <c r="C42" s="12">
        <v>198</v>
      </c>
      <c r="D42" s="11">
        <v>324</v>
      </c>
      <c r="E42" s="11">
        <v>16</v>
      </c>
      <c r="F42" s="11">
        <v>378</v>
      </c>
      <c r="G42" s="11">
        <v>56</v>
      </c>
      <c r="H42" s="11">
        <v>4</v>
      </c>
      <c r="I42" s="11">
        <v>5</v>
      </c>
      <c r="J42" s="11">
        <v>26</v>
      </c>
      <c r="K42" s="11">
        <v>3</v>
      </c>
      <c r="L42" s="11">
        <v>1786</v>
      </c>
      <c r="M42" s="11">
        <v>826</v>
      </c>
      <c r="N42" s="11">
        <v>715</v>
      </c>
      <c r="O42" s="12">
        <v>62</v>
      </c>
      <c r="P42" s="11">
        <v>350</v>
      </c>
      <c r="Q42" s="11">
        <v>3461</v>
      </c>
      <c r="R42" s="11">
        <v>5</v>
      </c>
      <c r="S42" s="11">
        <v>9</v>
      </c>
      <c r="T42" s="12">
        <v>51</v>
      </c>
    </row>
    <row r="43" spans="1:20" ht="15.75" thickBot="1" x14ac:dyDescent="0.3">
      <c r="A43" s="66">
        <v>5</v>
      </c>
      <c r="B43" s="21"/>
      <c r="C43" s="12">
        <v>200</v>
      </c>
      <c r="D43" s="11">
        <v>327</v>
      </c>
      <c r="E43" s="11">
        <v>52</v>
      </c>
      <c r="F43" s="11">
        <v>327</v>
      </c>
      <c r="G43" s="11">
        <v>49</v>
      </c>
      <c r="H43" s="11">
        <v>4</v>
      </c>
      <c r="I43" s="11">
        <v>6</v>
      </c>
      <c r="J43" s="11">
        <v>30</v>
      </c>
      <c r="K43" s="11">
        <v>1</v>
      </c>
      <c r="L43" s="11">
        <v>1782</v>
      </c>
      <c r="M43" s="11">
        <v>825</v>
      </c>
      <c r="N43" s="11">
        <v>632</v>
      </c>
      <c r="O43" s="12">
        <v>56</v>
      </c>
      <c r="P43" s="11">
        <v>312</v>
      </c>
      <c r="Q43" s="11">
        <v>3160</v>
      </c>
      <c r="R43" s="11">
        <v>3</v>
      </c>
      <c r="S43" s="11">
        <v>13</v>
      </c>
      <c r="T43" s="12">
        <v>52</v>
      </c>
    </row>
    <row r="44" spans="1:20" ht="15.75" thickBot="1" x14ac:dyDescent="0.3">
      <c r="A44" s="67"/>
      <c r="B44" s="22" t="s">
        <v>177</v>
      </c>
      <c r="C44" s="12">
        <v>211</v>
      </c>
      <c r="D44" s="11">
        <v>348</v>
      </c>
      <c r="E44" s="11">
        <v>30</v>
      </c>
      <c r="F44" s="11">
        <v>285</v>
      </c>
      <c r="G44" s="11">
        <v>53</v>
      </c>
      <c r="H44" s="11">
        <v>3</v>
      </c>
      <c r="I44" s="11">
        <v>2</v>
      </c>
      <c r="J44" s="11">
        <v>33</v>
      </c>
      <c r="K44" s="11">
        <v>4</v>
      </c>
      <c r="L44" s="11">
        <v>1827</v>
      </c>
      <c r="M44" s="11">
        <v>550</v>
      </c>
      <c r="N44" s="11">
        <v>606</v>
      </c>
      <c r="O44" s="12">
        <v>42</v>
      </c>
      <c r="P44" s="11">
        <v>192</v>
      </c>
      <c r="Q44" s="11">
        <v>2091</v>
      </c>
      <c r="R44" s="11">
        <v>4</v>
      </c>
      <c r="S44" s="11">
        <v>9</v>
      </c>
      <c r="T44" s="12">
        <v>51</v>
      </c>
    </row>
    <row r="45" spans="1:20" ht="15.75" thickBot="1" x14ac:dyDescent="0.3">
      <c r="A45" s="66">
        <v>6</v>
      </c>
      <c r="B45" s="21"/>
      <c r="C45" s="12">
        <v>169</v>
      </c>
      <c r="D45" s="11">
        <v>338</v>
      </c>
      <c r="E45" s="11">
        <v>85</v>
      </c>
      <c r="F45" s="11">
        <v>489</v>
      </c>
      <c r="G45" s="11">
        <v>46</v>
      </c>
      <c r="H45" s="11">
        <v>4</v>
      </c>
      <c r="I45" s="11">
        <v>7</v>
      </c>
      <c r="J45" s="11">
        <v>30</v>
      </c>
      <c r="K45" s="11">
        <v>1</v>
      </c>
      <c r="L45" s="11">
        <v>1712</v>
      </c>
      <c r="M45" s="11">
        <v>898</v>
      </c>
      <c r="N45" s="11">
        <v>720</v>
      </c>
      <c r="O45" s="12">
        <v>46</v>
      </c>
      <c r="P45" s="11">
        <v>301</v>
      </c>
      <c r="Q45" s="11">
        <v>2901</v>
      </c>
      <c r="R45" s="11">
        <v>4</v>
      </c>
      <c r="S45" s="11">
        <v>13</v>
      </c>
      <c r="T45" s="12">
        <v>51</v>
      </c>
    </row>
    <row r="46" spans="1:20" ht="15.75" thickBot="1" x14ac:dyDescent="0.3">
      <c r="A46" s="67"/>
      <c r="B46" s="22" t="s">
        <v>178</v>
      </c>
      <c r="C46" s="12">
        <v>202</v>
      </c>
      <c r="D46" s="11">
        <v>327</v>
      </c>
      <c r="E46" s="11">
        <v>-14</v>
      </c>
      <c r="F46" s="11">
        <v>296</v>
      </c>
      <c r="G46" s="11">
        <v>54</v>
      </c>
      <c r="H46" s="11">
        <v>2</v>
      </c>
      <c r="I46" s="11">
        <v>3</v>
      </c>
      <c r="J46" s="11">
        <v>36</v>
      </c>
      <c r="K46" s="11">
        <v>5</v>
      </c>
      <c r="L46" s="11">
        <v>1696</v>
      </c>
      <c r="M46" s="11">
        <v>674</v>
      </c>
      <c r="N46" s="11">
        <v>532</v>
      </c>
      <c r="O46" s="12">
        <v>50</v>
      </c>
      <c r="P46" s="11">
        <v>274</v>
      </c>
      <c r="Q46" s="11">
        <v>2661</v>
      </c>
      <c r="R46" s="11">
        <v>8</v>
      </c>
      <c r="S46" s="11">
        <v>9</v>
      </c>
      <c r="T46" s="12">
        <v>51</v>
      </c>
    </row>
    <row r="47" spans="1:20" ht="15.75" thickBot="1" x14ac:dyDescent="0.3">
      <c r="A47" s="66">
        <v>7</v>
      </c>
      <c r="B47" s="21"/>
      <c r="C47" s="12">
        <v>182</v>
      </c>
      <c r="D47" s="11">
        <v>289</v>
      </c>
      <c r="E47" s="11">
        <v>12</v>
      </c>
      <c r="F47" s="11">
        <v>442</v>
      </c>
      <c r="G47" s="11">
        <v>51</v>
      </c>
      <c r="H47" s="11">
        <v>2</v>
      </c>
      <c r="I47" s="11">
        <v>5</v>
      </c>
      <c r="J47" s="11">
        <v>35</v>
      </c>
      <c r="K47" s="11">
        <v>5</v>
      </c>
      <c r="L47" s="11">
        <v>1707</v>
      </c>
      <c r="M47" s="11">
        <v>1080</v>
      </c>
      <c r="N47" s="11">
        <v>524</v>
      </c>
      <c r="O47" s="12">
        <v>44</v>
      </c>
      <c r="P47" s="11">
        <v>210</v>
      </c>
      <c r="Q47" s="11">
        <v>2192</v>
      </c>
      <c r="R47" s="11">
        <v>3</v>
      </c>
      <c r="S47" s="11">
        <v>10</v>
      </c>
      <c r="T47" s="12">
        <v>51</v>
      </c>
    </row>
    <row r="48" spans="1:20" ht="15.75" thickBot="1" x14ac:dyDescent="0.3">
      <c r="A48" s="67"/>
      <c r="B48" s="22" t="s">
        <v>43</v>
      </c>
      <c r="C48" s="12">
        <v>175</v>
      </c>
      <c r="D48" s="11">
        <v>297</v>
      </c>
      <c r="E48" s="11">
        <v>-43</v>
      </c>
      <c r="F48" s="11">
        <v>424</v>
      </c>
      <c r="G48" s="11">
        <v>51</v>
      </c>
      <c r="H48" s="11">
        <v>5</v>
      </c>
      <c r="I48" s="11">
        <v>5</v>
      </c>
      <c r="J48" s="11">
        <v>23</v>
      </c>
      <c r="K48" s="11">
        <v>5</v>
      </c>
      <c r="L48" s="11">
        <v>1825</v>
      </c>
      <c r="M48" s="11">
        <v>847</v>
      </c>
      <c r="N48" s="11">
        <v>695</v>
      </c>
      <c r="O48" s="12">
        <v>35</v>
      </c>
      <c r="P48" s="11">
        <v>229</v>
      </c>
      <c r="Q48" s="11">
        <v>2141</v>
      </c>
      <c r="R48" s="11">
        <v>5</v>
      </c>
      <c r="S48" s="11">
        <v>9</v>
      </c>
      <c r="T48" s="12">
        <v>51</v>
      </c>
    </row>
    <row r="49" spans="1:20" x14ac:dyDescent="0.25">
      <c r="A49" s="66">
        <v>8</v>
      </c>
      <c r="B49" s="21"/>
      <c r="C49" s="26">
        <v>172</v>
      </c>
      <c r="D49" s="5">
        <v>327</v>
      </c>
      <c r="E49" s="5">
        <v>-46</v>
      </c>
      <c r="F49" s="5">
        <v>412</v>
      </c>
      <c r="G49" s="5">
        <v>49</v>
      </c>
      <c r="H49" s="5">
        <v>7</v>
      </c>
      <c r="I49" s="5">
        <v>3</v>
      </c>
      <c r="J49" s="5">
        <v>18</v>
      </c>
      <c r="K49" s="5">
        <v>2</v>
      </c>
      <c r="L49" s="5">
        <v>1733</v>
      </c>
      <c r="M49" s="5">
        <v>792</v>
      </c>
      <c r="N49" s="5">
        <v>704</v>
      </c>
      <c r="O49" s="5">
        <v>29</v>
      </c>
      <c r="P49" s="5">
        <v>154</v>
      </c>
      <c r="Q49" s="5">
        <v>1438</v>
      </c>
      <c r="R49" s="5">
        <v>3</v>
      </c>
      <c r="S49" s="5">
        <v>4</v>
      </c>
      <c r="T49" s="26">
        <v>51</v>
      </c>
    </row>
    <row r="50" spans="1:20" ht="17.25" thickBot="1" x14ac:dyDescent="0.3">
      <c r="A50" s="67"/>
      <c r="B50" s="22" t="s">
        <v>179</v>
      </c>
      <c r="C50" s="54"/>
      <c r="D50" s="55"/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6"/>
      <c r="T50" s="17"/>
    </row>
    <row r="51" spans="1:20" ht="16.5" x14ac:dyDescent="0.25">
      <c r="A51" s="66">
        <v>9</v>
      </c>
      <c r="B51" s="21"/>
      <c r="C51" s="54"/>
      <c r="D51" s="55"/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  <c r="P51" s="55"/>
      <c r="Q51" s="55"/>
      <c r="R51" s="55"/>
      <c r="S51" s="56"/>
      <c r="T51" s="17"/>
    </row>
    <row r="52" spans="1:20" ht="17.25" thickBot="1" x14ac:dyDescent="0.3">
      <c r="A52" s="67"/>
      <c r="B52" s="22" t="s">
        <v>50</v>
      </c>
      <c r="C52" s="54"/>
      <c r="D52" s="55"/>
      <c r="E52" s="55"/>
      <c r="F52" s="55"/>
      <c r="G52" s="55"/>
      <c r="H52" s="55"/>
      <c r="I52" s="55"/>
      <c r="J52" s="55"/>
      <c r="K52" s="55"/>
      <c r="L52" s="55"/>
      <c r="M52" s="55"/>
      <c r="N52" s="55"/>
      <c r="O52" s="55"/>
      <c r="P52" s="55"/>
      <c r="Q52" s="55"/>
      <c r="R52" s="55"/>
      <c r="S52" s="56"/>
      <c r="T52" s="17"/>
    </row>
    <row r="53" spans="1:20" ht="16.5" x14ac:dyDescent="0.25">
      <c r="A53" s="66">
        <v>11</v>
      </c>
      <c r="B53" s="21"/>
      <c r="C53" s="54"/>
      <c r="D53" s="55"/>
      <c r="E53" s="55"/>
      <c r="F53" s="55"/>
      <c r="G53" s="55"/>
      <c r="H53" s="55"/>
      <c r="I53" s="55"/>
      <c r="J53" s="55"/>
      <c r="K53" s="55"/>
      <c r="L53" s="55"/>
      <c r="M53" s="55"/>
      <c r="N53" s="55"/>
      <c r="O53" s="55"/>
      <c r="P53" s="55"/>
      <c r="Q53" s="55"/>
      <c r="R53" s="55"/>
      <c r="S53" s="56"/>
      <c r="T53" s="17"/>
    </row>
    <row r="54" spans="1:20" ht="17.25" thickBot="1" x14ac:dyDescent="0.3">
      <c r="A54" s="67"/>
      <c r="B54" s="22" t="s">
        <v>32</v>
      </c>
      <c r="C54" s="54"/>
      <c r="D54" s="55"/>
      <c r="E54" s="55"/>
      <c r="F54" s="55"/>
      <c r="G54" s="55"/>
      <c r="H54" s="55"/>
      <c r="I54" s="55"/>
      <c r="J54" s="55"/>
      <c r="K54" s="55"/>
      <c r="L54" s="55"/>
      <c r="M54" s="55"/>
      <c r="N54" s="55"/>
      <c r="O54" s="55"/>
      <c r="P54" s="55"/>
      <c r="Q54" s="55"/>
      <c r="R54" s="55"/>
      <c r="S54" s="56"/>
      <c r="T54" s="17"/>
    </row>
    <row r="55" spans="1:20" ht="16.5" x14ac:dyDescent="0.25">
      <c r="A55" s="66">
        <v>10</v>
      </c>
      <c r="B55" s="21"/>
      <c r="C55" s="54"/>
      <c r="D55" s="55"/>
      <c r="E55" s="55"/>
      <c r="F55" s="55"/>
      <c r="G55" s="55"/>
      <c r="H55" s="55"/>
      <c r="I55" s="55"/>
      <c r="J55" s="55"/>
      <c r="K55" s="55"/>
      <c r="L55" s="55"/>
      <c r="M55" s="55"/>
      <c r="N55" s="55"/>
      <c r="O55" s="55"/>
      <c r="P55" s="55"/>
      <c r="Q55" s="55"/>
      <c r="R55" s="55"/>
      <c r="S55" s="56"/>
      <c r="T55" s="17"/>
    </row>
    <row r="56" spans="1:20" ht="17.25" thickBot="1" x14ac:dyDescent="0.3">
      <c r="A56" s="67"/>
      <c r="B56" s="22" t="s">
        <v>91</v>
      </c>
      <c r="C56" s="54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5"/>
      <c r="O56" s="55"/>
      <c r="P56" s="55"/>
      <c r="Q56" s="55"/>
      <c r="R56" s="55"/>
      <c r="S56" s="56"/>
      <c r="T56" s="17"/>
    </row>
    <row r="57" spans="1:20" ht="16.5" x14ac:dyDescent="0.25">
      <c r="A57" s="66">
        <v>12</v>
      </c>
      <c r="B57" s="21"/>
      <c r="C57" s="54"/>
      <c r="D57" s="55"/>
      <c r="E57" s="55"/>
      <c r="F57" s="55"/>
      <c r="G57" s="55"/>
      <c r="H57" s="55"/>
      <c r="I57" s="55"/>
      <c r="J57" s="55"/>
      <c r="K57" s="55"/>
      <c r="L57" s="55"/>
      <c r="M57" s="55"/>
      <c r="N57" s="55"/>
      <c r="O57" s="55"/>
      <c r="P57" s="55"/>
      <c r="Q57" s="55"/>
      <c r="R57" s="55"/>
      <c r="S57" s="56"/>
      <c r="T57" s="17"/>
    </row>
    <row r="58" spans="1:20" ht="17.25" thickBot="1" x14ac:dyDescent="0.3">
      <c r="A58" s="67"/>
      <c r="B58" s="22" t="s">
        <v>180</v>
      </c>
      <c r="C58" s="54"/>
      <c r="D58" s="55"/>
      <c r="E58" s="55"/>
      <c r="F58" s="55"/>
      <c r="G58" s="55"/>
      <c r="H58" s="55"/>
      <c r="I58" s="55"/>
      <c r="J58" s="55"/>
      <c r="K58" s="55"/>
      <c r="L58" s="55"/>
      <c r="M58" s="55"/>
      <c r="N58" s="55"/>
      <c r="O58" s="55"/>
      <c r="P58" s="55"/>
      <c r="Q58" s="55"/>
      <c r="R58" s="55"/>
      <c r="S58" s="56"/>
      <c r="T58" s="17"/>
    </row>
    <row r="59" spans="1:20" ht="16.5" x14ac:dyDescent="0.25">
      <c r="A59" s="66">
        <v>13</v>
      </c>
      <c r="B59" s="21"/>
      <c r="C59" s="54"/>
      <c r="D59" s="55"/>
      <c r="E59" s="55"/>
      <c r="F59" s="55"/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55"/>
      <c r="R59" s="55"/>
      <c r="S59" s="56"/>
      <c r="T59" s="17"/>
    </row>
    <row r="60" spans="1:20" ht="17.25" thickBot="1" x14ac:dyDescent="0.3">
      <c r="A60" s="67"/>
      <c r="B60" s="22" t="s">
        <v>181</v>
      </c>
      <c r="C60" s="54"/>
      <c r="D60" s="55"/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56"/>
      <c r="T60" s="17"/>
    </row>
    <row r="61" spans="1:20" ht="16.5" x14ac:dyDescent="0.25">
      <c r="A61" s="66">
        <v>14</v>
      </c>
      <c r="B61" s="21"/>
      <c r="C61" s="54"/>
      <c r="D61" s="55"/>
      <c r="E61" s="55"/>
      <c r="F61" s="55"/>
      <c r="G61" s="55"/>
      <c r="H61" s="55"/>
      <c r="I61" s="55"/>
      <c r="J61" s="55"/>
      <c r="K61" s="55"/>
      <c r="L61" s="55"/>
      <c r="M61" s="55"/>
      <c r="N61" s="55"/>
      <c r="O61" s="55"/>
      <c r="P61" s="55"/>
      <c r="Q61" s="55"/>
      <c r="R61" s="55"/>
      <c r="S61" s="56"/>
      <c r="T61" s="17"/>
    </row>
    <row r="62" spans="1:20" ht="17.25" thickBot="1" x14ac:dyDescent="0.3">
      <c r="A62" s="67"/>
      <c r="B62" s="22" t="s">
        <v>182</v>
      </c>
      <c r="C62" s="54"/>
      <c r="D62" s="55"/>
      <c r="E62" s="55"/>
      <c r="F62" s="55"/>
      <c r="G62" s="55"/>
      <c r="H62" s="55"/>
      <c r="I62" s="55"/>
      <c r="J62" s="55"/>
      <c r="K62" s="55"/>
      <c r="L62" s="55"/>
      <c r="M62" s="55"/>
      <c r="N62" s="55"/>
      <c r="O62" s="55"/>
      <c r="P62" s="55"/>
      <c r="Q62" s="55"/>
      <c r="R62" s="55"/>
      <c r="S62" s="56"/>
      <c r="T62" s="17"/>
    </row>
    <row r="63" spans="1:20" ht="16.5" x14ac:dyDescent="0.25">
      <c r="A63" s="49">
        <v>15</v>
      </c>
      <c r="B63" s="6"/>
      <c r="C63" s="54"/>
      <c r="D63" s="55"/>
      <c r="E63" s="55"/>
      <c r="F63" s="55"/>
      <c r="G63" s="55"/>
      <c r="H63" s="55"/>
      <c r="I63" s="55"/>
      <c r="J63" s="55"/>
      <c r="K63" s="55"/>
      <c r="L63" s="55"/>
      <c r="M63" s="55"/>
      <c r="N63" s="55"/>
      <c r="O63" s="55"/>
      <c r="P63" s="55"/>
      <c r="Q63" s="55"/>
      <c r="R63" s="55"/>
      <c r="S63" s="56"/>
      <c r="T63" s="17"/>
    </row>
    <row r="64" spans="1:20" ht="16.5" x14ac:dyDescent="0.25">
      <c r="A64" s="51"/>
      <c r="B64" s="6" t="s">
        <v>38</v>
      </c>
      <c r="C64" s="54"/>
      <c r="D64" s="55"/>
      <c r="E64" s="55"/>
      <c r="F64" s="55"/>
      <c r="G64" s="55"/>
      <c r="H64" s="55"/>
      <c r="I64" s="55"/>
      <c r="J64" s="55"/>
      <c r="K64" s="55"/>
      <c r="L64" s="55"/>
      <c r="M64" s="55"/>
      <c r="N64" s="55"/>
      <c r="O64" s="55"/>
      <c r="P64" s="55"/>
      <c r="Q64" s="55"/>
      <c r="R64" s="55"/>
      <c r="S64" s="56"/>
      <c r="T64" s="17"/>
    </row>
  </sheetData>
  <mergeCells count="78">
    <mergeCell ref="C64:S64"/>
    <mergeCell ref="A59:A60"/>
    <mergeCell ref="A61:A62"/>
    <mergeCell ref="C54:S54"/>
    <mergeCell ref="C55:S55"/>
    <mergeCell ref="C56:S56"/>
    <mergeCell ref="C57:S57"/>
    <mergeCell ref="C58:S58"/>
    <mergeCell ref="C60:S60"/>
    <mergeCell ref="C61:S61"/>
    <mergeCell ref="C62:S62"/>
    <mergeCell ref="A63:A64"/>
    <mergeCell ref="A53:A54"/>
    <mergeCell ref="C50:S50"/>
    <mergeCell ref="C51:S51"/>
    <mergeCell ref="C52:S52"/>
    <mergeCell ref="C53:S53"/>
    <mergeCell ref="C63:S63"/>
    <mergeCell ref="A41:A42"/>
    <mergeCell ref="C59:S59"/>
    <mergeCell ref="A55:A56"/>
    <mergeCell ref="A57:A58"/>
    <mergeCell ref="T30:U30"/>
    <mergeCell ref="T31:U31"/>
    <mergeCell ref="A35:A36"/>
    <mergeCell ref="A37:A38"/>
    <mergeCell ref="A39:A40"/>
    <mergeCell ref="O33:S33"/>
    <mergeCell ref="A43:A44"/>
    <mergeCell ref="A45:A46"/>
    <mergeCell ref="A47:A48"/>
    <mergeCell ref="A49:A50"/>
    <mergeCell ref="A51:A52"/>
    <mergeCell ref="C33:N33"/>
    <mergeCell ref="T20:U20"/>
    <mergeCell ref="T21:U21"/>
    <mergeCell ref="T22:U22"/>
    <mergeCell ref="T29:U29"/>
    <mergeCell ref="C28:S28"/>
    <mergeCell ref="C29:S29"/>
    <mergeCell ref="T24:U24"/>
    <mergeCell ref="T25:U25"/>
    <mergeCell ref="T26:U26"/>
    <mergeCell ref="T27:U27"/>
    <mergeCell ref="T28:U28"/>
    <mergeCell ref="T23:U23"/>
    <mergeCell ref="C22:S22"/>
    <mergeCell ref="C23:S23"/>
    <mergeCell ref="C24:S24"/>
    <mergeCell ref="C25:S25"/>
    <mergeCell ref="C26:S26"/>
    <mergeCell ref="C27:S27"/>
    <mergeCell ref="A26:A27"/>
    <mergeCell ref="A28:A29"/>
    <mergeCell ref="A30:A31"/>
    <mergeCell ref="C30:S30"/>
    <mergeCell ref="C31:S31"/>
    <mergeCell ref="C1:N1"/>
    <mergeCell ref="O1:S1"/>
    <mergeCell ref="T1:U1"/>
    <mergeCell ref="C18:S18"/>
    <mergeCell ref="C19:S19"/>
    <mergeCell ref="T18:U18"/>
    <mergeCell ref="T19:U19"/>
    <mergeCell ref="C20:S20"/>
    <mergeCell ref="C21:S21"/>
    <mergeCell ref="A14:A15"/>
    <mergeCell ref="A16:A17"/>
    <mergeCell ref="A18:A19"/>
    <mergeCell ref="A20:A21"/>
    <mergeCell ref="A22:A23"/>
    <mergeCell ref="A24:A25"/>
    <mergeCell ref="A2:A3"/>
    <mergeCell ref="A4:A5"/>
    <mergeCell ref="A6:A7"/>
    <mergeCell ref="A8:A9"/>
    <mergeCell ref="A10:A11"/>
    <mergeCell ref="A12:A13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U64"/>
  <sheetViews>
    <sheetView workbookViewId="0">
      <selection activeCell="B8" sqref="B8"/>
    </sheetView>
  </sheetViews>
  <sheetFormatPr defaultRowHeight="15" x14ac:dyDescent="0.25"/>
  <cols>
    <col min="2" max="2" width="27.28515625" bestFit="1" customWidth="1"/>
  </cols>
  <sheetData>
    <row r="1" spans="1:21" ht="15.75" thickBot="1" x14ac:dyDescent="0.3">
      <c r="A1" s="37" t="s">
        <v>0</v>
      </c>
      <c r="B1" s="38" t="s">
        <v>1</v>
      </c>
      <c r="C1" s="57" t="s">
        <v>2</v>
      </c>
      <c r="D1" s="58"/>
      <c r="E1" s="58"/>
      <c r="F1" s="58"/>
      <c r="G1" s="58"/>
      <c r="H1" s="58"/>
      <c r="I1" s="58"/>
      <c r="J1" s="58"/>
      <c r="K1" s="58"/>
      <c r="L1" s="58"/>
      <c r="M1" s="58"/>
      <c r="N1" s="59"/>
      <c r="O1" s="57" t="s">
        <v>3</v>
      </c>
      <c r="P1" s="58"/>
      <c r="Q1" s="58"/>
      <c r="R1" s="58"/>
      <c r="S1" s="58"/>
      <c r="T1" s="60" t="s">
        <v>4</v>
      </c>
      <c r="U1" s="61"/>
    </row>
    <row r="2" spans="1:21" x14ac:dyDescent="0.25">
      <c r="A2" s="51">
        <v>1</v>
      </c>
      <c r="B2" s="6"/>
      <c r="C2" s="39" t="s">
        <v>6</v>
      </c>
      <c r="D2" s="37" t="s">
        <v>7</v>
      </c>
      <c r="E2" s="37" t="s">
        <v>8</v>
      </c>
      <c r="F2" s="37" t="s">
        <v>9</v>
      </c>
      <c r="G2" s="37" t="s">
        <v>10</v>
      </c>
      <c r="H2" s="37" t="s">
        <v>11</v>
      </c>
      <c r="I2" s="37" t="s">
        <v>12</v>
      </c>
      <c r="J2" s="37" t="s">
        <v>13</v>
      </c>
      <c r="K2" s="37" t="s">
        <v>14</v>
      </c>
      <c r="L2" s="37" t="s">
        <v>15</v>
      </c>
      <c r="M2" s="37" t="s">
        <v>64</v>
      </c>
      <c r="N2" s="37" t="s">
        <v>65</v>
      </c>
      <c r="O2" s="39" t="s">
        <v>16</v>
      </c>
      <c r="P2" s="37" t="s">
        <v>17</v>
      </c>
      <c r="Q2" s="37" t="s">
        <v>18</v>
      </c>
      <c r="R2" s="37" t="s">
        <v>19</v>
      </c>
      <c r="S2" s="37" t="s">
        <v>20</v>
      </c>
      <c r="T2" s="39" t="s">
        <v>124</v>
      </c>
      <c r="U2" s="37" t="s">
        <v>5</v>
      </c>
    </row>
    <row r="3" spans="1:21" ht="15.75" thickBot="1" x14ac:dyDescent="0.3">
      <c r="A3" s="50"/>
      <c r="B3" s="7" t="s">
        <v>30</v>
      </c>
      <c r="C3" s="12">
        <v>5750</v>
      </c>
      <c r="D3" s="35">
        <v>9725</v>
      </c>
      <c r="E3" s="35">
        <v>5</v>
      </c>
      <c r="F3" s="35">
        <v>1329</v>
      </c>
      <c r="G3" s="35">
        <v>670</v>
      </c>
      <c r="H3" s="35">
        <v>60</v>
      </c>
      <c r="I3" s="35">
        <v>40</v>
      </c>
      <c r="J3" s="35">
        <v>620</v>
      </c>
      <c r="K3" s="35">
        <v>25</v>
      </c>
      <c r="L3" s="35">
        <v>4036</v>
      </c>
      <c r="M3" s="35">
        <v>782</v>
      </c>
      <c r="N3" s="35">
        <v>1442</v>
      </c>
      <c r="O3" s="12">
        <v>2240</v>
      </c>
      <c r="P3" s="35">
        <v>-4845</v>
      </c>
      <c r="Q3" s="35">
        <v>6788</v>
      </c>
      <c r="R3" s="35">
        <v>400</v>
      </c>
      <c r="S3" s="35">
        <v>320</v>
      </c>
      <c r="T3" s="12">
        <v>29387</v>
      </c>
      <c r="U3" s="15">
        <v>469</v>
      </c>
    </row>
    <row r="4" spans="1:21" ht="15.75" thickBot="1" x14ac:dyDescent="0.3">
      <c r="A4" s="49">
        <v>2</v>
      </c>
      <c r="B4" s="7" t="s">
        <v>74</v>
      </c>
      <c r="C4" s="12">
        <v>5450</v>
      </c>
      <c r="D4" s="35">
        <v>10025</v>
      </c>
      <c r="E4" s="35">
        <v>180</v>
      </c>
      <c r="F4" s="35">
        <v>744</v>
      </c>
      <c r="G4" s="35">
        <v>570</v>
      </c>
      <c r="H4" s="35">
        <v>60</v>
      </c>
      <c r="I4" s="35">
        <v>40</v>
      </c>
      <c r="J4" s="35">
        <v>640</v>
      </c>
      <c r="K4" s="35">
        <v>50</v>
      </c>
      <c r="L4" s="35">
        <v>4174</v>
      </c>
      <c r="M4" s="35">
        <v>711</v>
      </c>
      <c r="N4" s="35">
        <v>1172</v>
      </c>
      <c r="O4" s="12">
        <v>2480</v>
      </c>
      <c r="P4" s="35">
        <v>-4710</v>
      </c>
      <c r="Q4" s="35">
        <v>6706</v>
      </c>
      <c r="R4" s="35">
        <v>250</v>
      </c>
      <c r="S4" s="35">
        <v>260</v>
      </c>
      <c r="T4" s="12">
        <v>28802</v>
      </c>
      <c r="U4" s="15">
        <v>541</v>
      </c>
    </row>
    <row r="5" spans="1:21" ht="15.75" thickBot="1" x14ac:dyDescent="0.3">
      <c r="A5" s="50"/>
      <c r="B5" s="7" t="s">
        <v>173</v>
      </c>
      <c r="C5" s="12">
        <v>5725</v>
      </c>
      <c r="D5" s="35">
        <v>8900</v>
      </c>
      <c r="E5" s="35">
        <v>605</v>
      </c>
      <c r="F5" s="35">
        <v>1263</v>
      </c>
      <c r="G5" s="35">
        <v>580</v>
      </c>
      <c r="H5" s="35">
        <v>80</v>
      </c>
      <c r="I5" s="35">
        <v>70</v>
      </c>
      <c r="J5" s="35">
        <v>440</v>
      </c>
      <c r="K5" s="35">
        <v>100</v>
      </c>
      <c r="L5" s="35">
        <v>4042</v>
      </c>
      <c r="M5" s="35">
        <v>963</v>
      </c>
      <c r="N5" s="35">
        <v>1408</v>
      </c>
      <c r="O5" s="12">
        <v>1840</v>
      </c>
      <c r="P5" s="35">
        <v>-3885</v>
      </c>
      <c r="Q5" s="35">
        <v>5598</v>
      </c>
      <c r="R5" s="35">
        <v>350</v>
      </c>
      <c r="S5" s="35">
        <v>200</v>
      </c>
      <c r="T5" s="12">
        <v>28279</v>
      </c>
      <c r="U5" s="15">
        <v>264</v>
      </c>
    </row>
    <row r="6" spans="1:21" ht="15.75" thickBot="1" x14ac:dyDescent="0.3">
      <c r="A6" s="49">
        <v>3</v>
      </c>
      <c r="B6" s="7" t="s">
        <v>172</v>
      </c>
      <c r="C6" s="12">
        <v>5575</v>
      </c>
      <c r="D6" s="35">
        <v>9950</v>
      </c>
      <c r="E6" s="35">
        <v>100</v>
      </c>
      <c r="F6" s="35">
        <v>972</v>
      </c>
      <c r="G6" s="35">
        <v>600</v>
      </c>
      <c r="H6" s="35">
        <v>180</v>
      </c>
      <c r="I6" s="35">
        <v>110</v>
      </c>
      <c r="J6" s="35">
        <v>840</v>
      </c>
      <c r="K6" s="35">
        <v>100</v>
      </c>
      <c r="L6" s="35">
        <v>3944</v>
      </c>
      <c r="M6" s="35">
        <v>679</v>
      </c>
      <c r="N6" s="35">
        <v>1252</v>
      </c>
      <c r="O6" s="12">
        <v>1880</v>
      </c>
      <c r="P6" s="35">
        <v>-4005</v>
      </c>
      <c r="Q6" s="35">
        <v>5466</v>
      </c>
      <c r="R6" s="35">
        <v>250</v>
      </c>
      <c r="S6" s="35">
        <v>260</v>
      </c>
      <c r="T6" s="12">
        <v>28153</v>
      </c>
      <c r="U6" s="15">
        <v>227</v>
      </c>
    </row>
    <row r="7" spans="1:21" ht="15.75" thickBot="1" x14ac:dyDescent="0.3">
      <c r="A7" s="50"/>
      <c r="B7" s="7" t="s">
        <v>46</v>
      </c>
      <c r="C7" s="12">
        <v>6000</v>
      </c>
      <c r="D7" s="35">
        <v>8600</v>
      </c>
      <c r="E7" s="35">
        <v>-75</v>
      </c>
      <c r="F7" s="35">
        <v>966</v>
      </c>
      <c r="G7" s="35">
        <v>690</v>
      </c>
      <c r="H7" s="35">
        <v>100</v>
      </c>
      <c r="I7" s="35">
        <v>30</v>
      </c>
      <c r="J7" s="35">
        <v>880</v>
      </c>
      <c r="K7" s="35">
        <v>150</v>
      </c>
      <c r="L7" s="35">
        <v>4084</v>
      </c>
      <c r="M7" s="35">
        <v>778</v>
      </c>
      <c r="N7" s="35">
        <v>1524</v>
      </c>
      <c r="O7" s="12">
        <v>2040</v>
      </c>
      <c r="P7" s="35">
        <v>-4215</v>
      </c>
      <c r="Q7" s="35">
        <v>5738</v>
      </c>
      <c r="R7" s="35">
        <v>300</v>
      </c>
      <c r="S7" s="35">
        <v>180</v>
      </c>
      <c r="T7" s="12">
        <v>27770</v>
      </c>
      <c r="U7" s="15">
        <v>247</v>
      </c>
    </row>
    <row r="8" spans="1:21" ht="15.75" thickBot="1" x14ac:dyDescent="0.3">
      <c r="A8" s="49">
        <v>4</v>
      </c>
      <c r="B8" s="7" t="s">
        <v>171</v>
      </c>
      <c r="C8" s="12">
        <v>5200</v>
      </c>
      <c r="D8" s="35">
        <v>8675</v>
      </c>
      <c r="E8" s="35">
        <v>490</v>
      </c>
      <c r="F8" s="35">
        <v>1176</v>
      </c>
      <c r="G8" s="35">
        <v>570</v>
      </c>
      <c r="H8" s="35">
        <v>100</v>
      </c>
      <c r="I8" s="35">
        <v>50</v>
      </c>
      <c r="J8" s="35">
        <v>840</v>
      </c>
      <c r="K8" s="35">
        <v>25</v>
      </c>
      <c r="L8" s="35">
        <v>3740</v>
      </c>
      <c r="M8" s="35">
        <v>840</v>
      </c>
      <c r="N8" s="35">
        <v>1300</v>
      </c>
      <c r="O8" s="12">
        <v>2600</v>
      </c>
      <c r="P8" s="35">
        <v>-4845</v>
      </c>
      <c r="Q8" s="35">
        <v>6298</v>
      </c>
      <c r="R8" s="35">
        <v>200</v>
      </c>
      <c r="S8" s="35">
        <v>240</v>
      </c>
      <c r="T8" s="12">
        <v>27499</v>
      </c>
      <c r="U8" s="15">
        <v>239</v>
      </c>
    </row>
    <row r="9" spans="1:21" ht="15.75" thickBot="1" x14ac:dyDescent="0.3">
      <c r="A9" s="50"/>
      <c r="B9" s="7" t="s">
        <v>76</v>
      </c>
      <c r="C9" s="12">
        <v>5450</v>
      </c>
      <c r="D9" s="35">
        <v>7875</v>
      </c>
      <c r="E9" s="35">
        <v>190</v>
      </c>
      <c r="F9" s="35">
        <v>1449</v>
      </c>
      <c r="G9" s="35">
        <v>520</v>
      </c>
      <c r="H9" s="35">
        <v>80</v>
      </c>
      <c r="I9" s="35">
        <v>50</v>
      </c>
      <c r="J9" s="35">
        <v>720</v>
      </c>
      <c r="K9" s="35">
        <v>75</v>
      </c>
      <c r="L9" s="35">
        <v>3592</v>
      </c>
      <c r="M9" s="35">
        <v>957</v>
      </c>
      <c r="N9" s="35">
        <v>1308</v>
      </c>
      <c r="O9" s="12">
        <v>2440</v>
      </c>
      <c r="P9" s="35">
        <v>-4380</v>
      </c>
      <c r="Q9" s="35">
        <v>5954</v>
      </c>
      <c r="R9" s="35">
        <v>550</v>
      </c>
      <c r="S9" s="35">
        <v>200</v>
      </c>
      <c r="T9" s="12">
        <v>27030</v>
      </c>
      <c r="U9" s="15">
        <v>393</v>
      </c>
    </row>
    <row r="10" spans="1:21" ht="15.75" thickBot="1" x14ac:dyDescent="0.3">
      <c r="A10" s="49">
        <v>5</v>
      </c>
      <c r="B10" s="23" t="s">
        <v>170</v>
      </c>
      <c r="C10" s="25">
        <v>4875</v>
      </c>
      <c r="D10" s="36">
        <v>9075</v>
      </c>
      <c r="E10" s="36">
        <v>-70</v>
      </c>
      <c r="F10" s="36">
        <v>1176</v>
      </c>
      <c r="G10" s="36">
        <v>470</v>
      </c>
      <c r="H10" s="36">
        <v>80</v>
      </c>
      <c r="I10" s="36">
        <v>40</v>
      </c>
      <c r="J10" s="36">
        <v>720</v>
      </c>
      <c r="K10" s="36">
        <v>25</v>
      </c>
      <c r="L10" s="36">
        <v>3794</v>
      </c>
      <c r="M10" s="36">
        <v>947</v>
      </c>
      <c r="N10" s="36">
        <v>1212</v>
      </c>
      <c r="O10" s="25">
        <v>2320</v>
      </c>
      <c r="P10" s="36">
        <v>-4245</v>
      </c>
      <c r="Q10" s="36">
        <v>5430</v>
      </c>
      <c r="R10" s="36">
        <v>50</v>
      </c>
      <c r="S10" s="36">
        <v>220</v>
      </c>
      <c r="T10" s="25">
        <v>26119</v>
      </c>
      <c r="U10" s="27">
        <v>382</v>
      </c>
    </row>
    <row r="11" spans="1:21" ht="15.75" thickBot="1" x14ac:dyDescent="0.3">
      <c r="A11" s="50"/>
      <c r="B11" s="7" t="s">
        <v>75</v>
      </c>
      <c r="C11" s="12">
        <v>4675</v>
      </c>
      <c r="D11" s="35">
        <v>8575</v>
      </c>
      <c r="E11" s="35">
        <v>-135</v>
      </c>
      <c r="F11" s="35">
        <v>1257</v>
      </c>
      <c r="G11" s="35">
        <v>490</v>
      </c>
      <c r="H11" s="35">
        <v>60</v>
      </c>
      <c r="I11" s="35">
        <v>30</v>
      </c>
      <c r="J11" s="35">
        <v>680</v>
      </c>
      <c r="K11" s="35">
        <v>125</v>
      </c>
      <c r="L11" s="35">
        <v>3494</v>
      </c>
      <c r="M11" s="35">
        <v>769</v>
      </c>
      <c r="N11" s="35">
        <v>1364</v>
      </c>
      <c r="O11" s="12">
        <v>2320</v>
      </c>
      <c r="P11" s="35">
        <v>-4665</v>
      </c>
      <c r="Q11" s="35">
        <v>6304</v>
      </c>
      <c r="R11" s="35">
        <v>300</v>
      </c>
      <c r="S11" s="35">
        <v>240</v>
      </c>
      <c r="T11" s="12">
        <v>25883</v>
      </c>
      <c r="U11" s="15">
        <v>347</v>
      </c>
    </row>
    <row r="12" spans="1:21" ht="15.75" thickBot="1" x14ac:dyDescent="0.3">
      <c r="A12" s="49">
        <v>6</v>
      </c>
      <c r="B12" s="7" t="s">
        <v>169</v>
      </c>
      <c r="C12" s="12">
        <v>4925</v>
      </c>
      <c r="D12" s="35">
        <v>9225</v>
      </c>
      <c r="E12" s="35">
        <v>10</v>
      </c>
      <c r="F12" s="35">
        <v>957</v>
      </c>
      <c r="G12" s="35">
        <v>550</v>
      </c>
      <c r="H12" s="35">
        <v>80</v>
      </c>
      <c r="I12" s="35">
        <v>40</v>
      </c>
      <c r="J12" s="35">
        <v>660</v>
      </c>
      <c r="K12" s="35">
        <v>150</v>
      </c>
      <c r="L12" s="35">
        <v>3606</v>
      </c>
      <c r="M12" s="35">
        <v>627</v>
      </c>
      <c r="N12" s="35">
        <v>1142</v>
      </c>
      <c r="O12" s="12">
        <v>1960</v>
      </c>
      <c r="P12" s="35">
        <v>-5505</v>
      </c>
      <c r="Q12" s="35">
        <v>6460</v>
      </c>
      <c r="R12" s="35">
        <v>250</v>
      </c>
      <c r="S12" s="35">
        <v>300</v>
      </c>
      <c r="T12" s="12">
        <v>25437</v>
      </c>
      <c r="U12" s="15">
        <v>159</v>
      </c>
    </row>
    <row r="13" spans="1:21" ht="15.75" thickBot="1" x14ac:dyDescent="0.3">
      <c r="A13" s="50"/>
      <c r="B13" s="7" t="s">
        <v>168</v>
      </c>
      <c r="C13" s="12">
        <v>5025</v>
      </c>
      <c r="D13" s="35">
        <v>7875</v>
      </c>
      <c r="E13" s="35">
        <v>-55</v>
      </c>
      <c r="F13" s="35">
        <v>1152</v>
      </c>
      <c r="G13" s="35">
        <v>540</v>
      </c>
      <c r="H13" s="35">
        <v>40</v>
      </c>
      <c r="I13" s="35">
        <v>30</v>
      </c>
      <c r="J13" s="35">
        <v>640</v>
      </c>
      <c r="K13" s="35">
        <v>200</v>
      </c>
      <c r="L13" s="35">
        <v>3656</v>
      </c>
      <c r="M13" s="35">
        <v>764</v>
      </c>
      <c r="N13" s="35">
        <v>1218</v>
      </c>
      <c r="O13" s="12">
        <v>2000</v>
      </c>
      <c r="P13" s="35">
        <v>-3420</v>
      </c>
      <c r="Q13" s="35">
        <v>4890</v>
      </c>
      <c r="R13" s="35">
        <v>300</v>
      </c>
      <c r="S13" s="35">
        <v>160</v>
      </c>
      <c r="T13" s="12">
        <v>25015</v>
      </c>
      <c r="U13" s="15">
        <v>296</v>
      </c>
    </row>
    <row r="14" spans="1:21" ht="15.75" thickBot="1" x14ac:dyDescent="0.3">
      <c r="A14" s="49">
        <v>7</v>
      </c>
      <c r="B14" s="7" t="s">
        <v>22</v>
      </c>
      <c r="C14" s="12">
        <v>4025</v>
      </c>
      <c r="D14" s="35">
        <v>8500</v>
      </c>
      <c r="E14" s="35">
        <v>215</v>
      </c>
      <c r="F14" s="35">
        <v>783</v>
      </c>
      <c r="G14" s="35">
        <v>380</v>
      </c>
      <c r="H14" s="35">
        <v>100</v>
      </c>
      <c r="I14" s="35">
        <v>50</v>
      </c>
      <c r="J14" s="35">
        <v>460</v>
      </c>
      <c r="K14" s="35">
        <v>50</v>
      </c>
      <c r="L14" s="35">
        <v>3372</v>
      </c>
      <c r="M14" s="35">
        <v>641</v>
      </c>
      <c r="N14" s="35">
        <v>1266</v>
      </c>
      <c r="O14" s="12">
        <v>2600</v>
      </c>
      <c r="P14" s="35">
        <v>-5655</v>
      </c>
      <c r="Q14" s="35">
        <v>7446</v>
      </c>
      <c r="R14" s="35">
        <v>400</v>
      </c>
      <c r="S14" s="35">
        <v>300</v>
      </c>
      <c r="T14" s="12">
        <v>24933</v>
      </c>
      <c r="U14" s="15">
        <v>276</v>
      </c>
    </row>
    <row r="15" spans="1:21" ht="15.75" thickBot="1" x14ac:dyDescent="0.3">
      <c r="A15" s="50"/>
      <c r="B15" s="7" t="s">
        <v>47</v>
      </c>
      <c r="C15" s="12">
        <v>4675</v>
      </c>
      <c r="D15" s="35">
        <v>6825</v>
      </c>
      <c r="E15" s="35">
        <v>5</v>
      </c>
      <c r="F15" s="35">
        <v>1272</v>
      </c>
      <c r="G15" s="35">
        <v>400</v>
      </c>
      <c r="H15" s="35">
        <v>140</v>
      </c>
      <c r="I15" s="35">
        <v>20</v>
      </c>
      <c r="J15" s="35">
        <v>640</v>
      </c>
      <c r="K15" s="35">
        <v>50</v>
      </c>
      <c r="L15" s="35">
        <v>3530</v>
      </c>
      <c r="M15" s="35">
        <v>892</v>
      </c>
      <c r="N15" s="35">
        <v>1340</v>
      </c>
      <c r="O15" s="12">
        <v>1920</v>
      </c>
      <c r="P15" s="35">
        <v>-5190</v>
      </c>
      <c r="Q15" s="35">
        <v>6382</v>
      </c>
      <c r="R15" s="35">
        <v>300</v>
      </c>
      <c r="S15" s="35">
        <v>220</v>
      </c>
      <c r="T15" s="12">
        <v>23421</v>
      </c>
      <c r="U15" s="15">
        <v>51</v>
      </c>
    </row>
    <row r="16" spans="1:21" ht="15.75" thickBot="1" x14ac:dyDescent="0.3">
      <c r="A16" s="52">
        <v>8</v>
      </c>
      <c r="B16" s="7" t="s">
        <v>56</v>
      </c>
      <c r="C16" s="12">
        <v>3225</v>
      </c>
      <c r="D16" s="35">
        <v>8100</v>
      </c>
      <c r="E16" s="35">
        <v>115</v>
      </c>
      <c r="F16" s="35">
        <v>1362</v>
      </c>
      <c r="G16" s="35">
        <v>290</v>
      </c>
      <c r="H16" s="35">
        <v>60</v>
      </c>
      <c r="I16" s="35">
        <v>10</v>
      </c>
      <c r="J16" s="35">
        <v>560</v>
      </c>
      <c r="K16" s="35">
        <v>0</v>
      </c>
      <c r="L16" s="35">
        <v>2974</v>
      </c>
      <c r="M16" s="35">
        <v>787</v>
      </c>
      <c r="N16" s="35">
        <v>1278</v>
      </c>
      <c r="O16" s="12">
        <v>2160</v>
      </c>
      <c r="P16" s="35">
        <v>-4680</v>
      </c>
      <c r="Q16" s="35">
        <v>6118</v>
      </c>
      <c r="R16" s="35">
        <v>150</v>
      </c>
      <c r="S16" s="35">
        <v>240</v>
      </c>
      <c r="T16" s="12">
        <v>22749</v>
      </c>
      <c r="U16" s="15">
        <v>323</v>
      </c>
    </row>
    <row r="17" spans="1:21" ht="15.75" thickBot="1" x14ac:dyDescent="0.3">
      <c r="A17" s="53"/>
      <c r="B17" s="6" t="s">
        <v>48</v>
      </c>
      <c r="C17" s="26">
        <v>4175</v>
      </c>
      <c r="D17" s="33">
        <v>7375</v>
      </c>
      <c r="E17" s="33">
        <v>-75</v>
      </c>
      <c r="F17" s="33">
        <v>1236</v>
      </c>
      <c r="G17" s="33">
        <v>510</v>
      </c>
      <c r="H17" s="33">
        <v>60</v>
      </c>
      <c r="I17" s="33">
        <v>20</v>
      </c>
      <c r="J17" s="33">
        <v>580</v>
      </c>
      <c r="K17" s="33">
        <v>25</v>
      </c>
      <c r="L17" s="33">
        <v>3446</v>
      </c>
      <c r="M17" s="33">
        <v>766</v>
      </c>
      <c r="N17" s="33">
        <v>1300</v>
      </c>
      <c r="O17" s="33">
        <v>1240</v>
      </c>
      <c r="P17" s="33">
        <v>-2820</v>
      </c>
      <c r="Q17" s="33">
        <v>3790</v>
      </c>
      <c r="R17" s="33">
        <v>200</v>
      </c>
      <c r="S17" s="33">
        <v>140</v>
      </c>
      <c r="T17" s="26">
        <v>21968</v>
      </c>
      <c r="U17" s="28">
        <v>175</v>
      </c>
    </row>
    <row r="18" spans="1:21" ht="16.5" x14ac:dyDescent="0.25">
      <c r="A18" s="49">
        <v>9</v>
      </c>
      <c r="B18" s="6"/>
      <c r="C18" s="54"/>
      <c r="D18" s="55"/>
      <c r="E18" s="55"/>
      <c r="F18" s="55"/>
      <c r="G18" s="55"/>
      <c r="H18" s="55"/>
      <c r="I18" s="55"/>
      <c r="J18" s="55"/>
      <c r="K18" s="55"/>
      <c r="L18" s="55"/>
      <c r="M18" s="55"/>
      <c r="N18" s="55"/>
      <c r="O18" s="55"/>
      <c r="P18" s="55"/>
      <c r="Q18" s="55"/>
      <c r="R18" s="55"/>
      <c r="S18" s="56"/>
      <c r="T18" s="62"/>
      <c r="U18" s="63"/>
    </row>
    <row r="19" spans="1:21" ht="17.25" thickBot="1" x14ac:dyDescent="0.3">
      <c r="A19" s="50"/>
      <c r="C19" s="54"/>
      <c r="D19" s="55"/>
      <c r="E19" s="55"/>
      <c r="F19" s="55"/>
      <c r="G19" s="55"/>
      <c r="H19" s="55"/>
      <c r="I19" s="55"/>
      <c r="J19" s="55"/>
      <c r="K19" s="55"/>
      <c r="L19" s="55"/>
      <c r="M19" s="55"/>
      <c r="N19" s="55"/>
      <c r="O19" s="55"/>
      <c r="P19" s="55"/>
      <c r="Q19" s="55"/>
      <c r="R19" s="55"/>
      <c r="S19" s="56"/>
      <c r="T19" s="62"/>
      <c r="U19" s="63"/>
    </row>
    <row r="20" spans="1:21" ht="16.5" x14ac:dyDescent="0.25">
      <c r="A20" s="49">
        <v>10</v>
      </c>
      <c r="B20" s="6"/>
      <c r="C20" s="54"/>
      <c r="D20" s="55"/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55"/>
      <c r="S20" s="56"/>
      <c r="T20" s="62"/>
      <c r="U20" s="63"/>
    </row>
    <row r="21" spans="1:21" ht="17.25" thickBot="1" x14ac:dyDescent="0.3">
      <c r="A21" s="50"/>
      <c r="C21" s="54"/>
      <c r="D21" s="55"/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5"/>
      <c r="S21" s="56"/>
      <c r="T21" s="62"/>
      <c r="U21" s="63"/>
    </row>
    <row r="22" spans="1:21" ht="16.5" x14ac:dyDescent="0.25">
      <c r="A22" s="49">
        <v>11</v>
      </c>
      <c r="B22" s="6"/>
      <c r="C22" s="54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6"/>
      <c r="T22" s="62"/>
      <c r="U22" s="63"/>
    </row>
    <row r="23" spans="1:21" ht="17.25" thickBot="1" x14ac:dyDescent="0.3">
      <c r="A23" s="50"/>
      <c r="C23" s="54"/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55"/>
      <c r="Q23" s="55"/>
      <c r="R23" s="55"/>
      <c r="S23" s="56"/>
      <c r="T23" s="62"/>
      <c r="U23" s="63"/>
    </row>
    <row r="24" spans="1:21" ht="16.5" x14ac:dyDescent="0.25">
      <c r="A24" s="49">
        <v>12</v>
      </c>
      <c r="B24" s="6"/>
      <c r="C24" s="54"/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55"/>
      <c r="P24" s="55"/>
      <c r="Q24" s="55"/>
      <c r="R24" s="55"/>
      <c r="S24" s="56"/>
      <c r="T24" s="62"/>
      <c r="U24" s="63"/>
    </row>
    <row r="25" spans="1:21" ht="17.25" thickBot="1" x14ac:dyDescent="0.3">
      <c r="A25" s="50"/>
      <c r="C25" s="54"/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55"/>
      <c r="S25" s="56"/>
      <c r="T25" s="62"/>
      <c r="U25" s="63"/>
    </row>
    <row r="26" spans="1:21" ht="16.5" x14ac:dyDescent="0.25">
      <c r="A26" s="49">
        <v>13</v>
      </c>
      <c r="B26" s="6"/>
      <c r="C26" s="54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6"/>
      <c r="T26" s="62"/>
      <c r="U26" s="63"/>
    </row>
    <row r="27" spans="1:21" ht="17.25" thickBot="1" x14ac:dyDescent="0.3">
      <c r="A27" s="50"/>
      <c r="C27" s="54"/>
      <c r="D27" s="55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6"/>
      <c r="T27" s="62"/>
      <c r="U27" s="63"/>
    </row>
    <row r="28" spans="1:21" ht="16.5" x14ac:dyDescent="0.25">
      <c r="A28" s="49">
        <v>14</v>
      </c>
      <c r="B28" s="6"/>
      <c r="C28" s="54"/>
      <c r="D28" s="55"/>
      <c r="E28" s="55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55"/>
      <c r="Q28" s="55"/>
      <c r="R28" s="55"/>
      <c r="S28" s="56"/>
      <c r="T28" s="62"/>
      <c r="U28" s="63"/>
    </row>
    <row r="29" spans="1:21" ht="17.25" thickBot="1" x14ac:dyDescent="0.3">
      <c r="A29" s="50"/>
      <c r="C29" s="54"/>
      <c r="D29" s="55"/>
      <c r="E29" s="55"/>
      <c r="F29" s="55"/>
      <c r="G29" s="55"/>
      <c r="H29" s="55"/>
      <c r="I29" s="55"/>
      <c r="J29" s="55"/>
      <c r="K29" s="55"/>
      <c r="L29" s="55"/>
      <c r="M29" s="55"/>
      <c r="N29" s="55"/>
      <c r="O29" s="55"/>
      <c r="P29" s="55"/>
      <c r="Q29" s="55"/>
      <c r="R29" s="55"/>
      <c r="S29" s="56"/>
      <c r="T29" s="62"/>
      <c r="U29" s="63"/>
    </row>
    <row r="30" spans="1:21" ht="16.5" x14ac:dyDescent="0.25">
      <c r="A30" s="49">
        <v>15</v>
      </c>
      <c r="B30" s="6"/>
      <c r="C30" s="54"/>
      <c r="D30" s="55"/>
      <c r="E30" s="55"/>
      <c r="F30" s="55"/>
      <c r="G30" s="55"/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55"/>
      <c r="S30" s="56"/>
      <c r="T30" s="62"/>
      <c r="U30" s="63"/>
    </row>
    <row r="31" spans="1:21" ht="16.5" x14ac:dyDescent="0.25">
      <c r="A31" s="51"/>
      <c r="C31" s="54"/>
      <c r="D31" s="55"/>
      <c r="E31" s="55"/>
      <c r="F31" s="55"/>
      <c r="G31" s="55"/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55"/>
      <c r="S31" s="56"/>
      <c r="T31" s="62"/>
      <c r="U31" s="63"/>
    </row>
    <row r="32" spans="1:21" ht="35.25" thickBot="1" x14ac:dyDescent="0.3">
      <c r="A32" s="40" t="s">
        <v>125</v>
      </c>
    </row>
    <row r="33" spans="1:20" ht="15.75" thickBot="1" x14ac:dyDescent="0.3">
      <c r="A33" s="14"/>
      <c r="B33" s="19"/>
      <c r="C33" s="57" t="s">
        <v>2</v>
      </c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9"/>
      <c r="O33" s="57" t="s">
        <v>3</v>
      </c>
      <c r="P33" s="58"/>
      <c r="Q33" s="58"/>
      <c r="R33" s="58"/>
      <c r="S33" s="58"/>
      <c r="T33" s="19"/>
    </row>
    <row r="34" spans="1:20" x14ac:dyDescent="0.25">
      <c r="A34" s="37" t="s">
        <v>0</v>
      </c>
      <c r="B34" s="41" t="s">
        <v>1</v>
      </c>
      <c r="C34" s="39" t="s">
        <v>6</v>
      </c>
      <c r="D34" s="37" t="s">
        <v>7</v>
      </c>
      <c r="E34" s="37" t="s">
        <v>8</v>
      </c>
      <c r="F34" s="37" t="s">
        <v>9</v>
      </c>
      <c r="G34" s="37" t="s">
        <v>10</v>
      </c>
      <c r="H34" s="37" t="s">
        <v>11</v>
      </c>
      <c r="I34" s="37" t="s">
        <v>12</v>
      </c>
      <c r="J34" s="37" t="s">
        <v>13</v>
      </c>
      <c r="K34" s="37" t="s">
        <v>14</v>
      </c>
      <c r="L34" s="37" t="s">
        <v>15</v>
      </c>
      <c r="M34" s="37" t="s">
        <v>64</v>
      </c>
      <c r="N34" s="37" t="s">
        <v>65</v>
      </c>
      <c r="O34" s="39" t="s">
        <v>16</v>
      </c>
      <c r="P34" s="37" t="s">
        <v>17</v>
      </c>
      <c r="Q34" s="37" t="s">
        <v>18</v>
      </c>
      <c r="R34" s="37" t="s">
        <v>19</v>
      </c>
      <c r="S34" s="37" t="s">
        <v>20</v>
      </c>
      <c r="T34" s="39" t="s">
        <v>24</v>
      </c>
    </row>
    <row r="35" spans="1:20" ht="15.75" thickBot="1" x14ac:dyDescent="0.3">
      <c r="A35" s="68">
        <v>1</v>
      </c>
      <c r="B35" s="21"/>
      <c r="C35" s="12">
        <v>230</v>
      </c>
      <c r="D35" s="35">
        <v>389</v>
      </c>
      <c r="E35" s="35">
        <v>1</v>
      </c>
      <c r="F35" s="35">
        <v>443</v>
      </c>
      <c r="G35" s="35">
        <v>67</v>
      </c>
      <c r="H35" s="35">
        <v>3</v>
      </c>
      <c r="I35" s="35">
        <v>4</v>
      </c>
      <c r="J35" s="35">
        <v>31</v>
      </c>
      <c r="K35" s="35">
        <v>1</v>
      </c>
      <c r="L35" s="35">
        <v>2018</v>
      </c>
      <c r="M35" s="35">
        <v>782</v>
      </c>
      <c r="N35" s="35">
        <v>721</v>
      </c>
      <c r="O35" s="12">
        <v>56</v>
      </c>
      <c r="P35" s="35">
        <v>323</v>
      </c>
      <c r="Q35" s="35">
        <v>3394</v>
      </c>
      <c r="R35" s="35">
        <v>8</v>
      </c>
      <c r="S35" s="35">
        <v>16</v>
      </c>
      <c r="T35" s="12">
        <v>42</v>
      </c>
    </row>
    <row r="36" spans="1:20" ht="15.75" thickBot="1" x14ac:dyDescent="0.3">
      <c r="A36" s="67"/>
      <c r="B36" s="22" t="s">
        <v>30</v>
      </c>
      <c r="C36" s="12">
        <v>218</v>
      </c>
      <c r="D36" s="35">
        <v>401</v>
      </c>
      <c r="E36" s="35">
        <v>36</v>
      </c>
      <c r="F36" s="35">
        <v>248</v>
      </c>
      <c r="G36" s="35">
        <v>57</v>
      </c>
      <c r="H36" s="35">
        <v>3</v>
      </c>
      <c r="I36" s="35">
        <v>4</v>
      </c>
      <c r="J36" s="35">
        <v>32</v>
      </c>
      <c r="K36" s="35">
        <v>2</v>
      </c>
      <c r="L36" s="35">
        <v>2087</v>
      </c>
      <c r="M36" s="35">
        <v>711</v>
      </c>
      <c r="N36" s="35">
        <v>586</v>
      </c>
      <c r="O36" s="12">
        <v>62</v>
      </c>
      <c r="P36" s="35">
        <v>314</v>
      </c>
      <c r="Q36" s="35">
        <v>3353</v>
      </c>
      <c r="R36" s="35">
        <v>5</v>
      </c>
      <c r="S36" s="35">
        <v>13</v>
      </c>
      <c r="T36" s="12">
        <v>42</v>
      </c>
    </row>
    <row r="37" spans="1:20" ht="15.75" thickBot="1" x14ac:dyDescent="0.3">
      <c r="A37" s="66">
        <v>2</v>
      </c>
      <c r="B37" s="21"/>
      <c r="C37" s="12">
        <v>223</v>
      </c>
      <c r="D37" s="35">
        <v>398</v>
      </c>
      <c r="E37" s="35">
        <v>20</v>
      </c>
      <c r="F37" s="35">
        <v>324</v>
      </c>
      <c r="G37" s="35">
        <v>60</v>
      </c>
      <c r="H37" s="35">
        <v>9</v>
      </c>
      <c r="I37" s="35">
        <v>11</v>
      </c>
      <c r="J37" s="35">
        <v>42</v>
      </c>
      <c r="K37" s="35">
        <v>4</v>
      </c>
      <c r="L37" s="35">
        <v>1972</v>
      </c>
      <c r="M37" s="35">
        <v>679</v>
      </c>
      <c r="N37" s="35">
        <v>626</v>
      </c>
      <c r="O37" s="12">
        <v>47</v>
      </c>
      <c r="P37" s="35">
        <v>267</v>
      </c>
      <c r="Q37" s="35">
        <v>2733</v>
      </c>
      <c r="R37" s="35">
        <v>5</v>
      </c>
      <c r="S37" s="35">
        <v>13</v>
      </c>
      <c r="T37" s="12">
        <v>42</v>
      </c>
    </row>
    <row r="38" spans="1:20" ht="15.75" thickBot="1" x14ac:dyDescent="0.3">
      <c r="A38" s="67"/>
      <c r="B38" s="22" t="s">
        <v>74</v>
      </c>
      <c r="C38" s="12">
        <v>229</v>
      </c>
      <c r="D38" s="35">
        <v>356</v>
      </c>
      <c r="E38" s="35">
        <v>121</v>
      </c>
      <c r="F38" s="35">
        <v>421</v>
      </c>
      <c r="G38" s="35">
        <v>58</v>
      </c>
      <c r="H38" s="35">
        <v>4</v>
      </c>
      <c r="I38" s="35">
        <v>7</v>
      </c>
      <c r="J38" s="35">
        <v>22</v>
      </c>
      <c r="K38" s="35">
        <v>4</v>
      </c>
      <c r="L38" s="35">
        <v>2021</v>
      </c>
      <c r="M38" s="35">
        <v>963</v>
      </c>
      <c r="N38" s="35">
        <v>704</v>
      </c>
      <c r="O38" s="12">
        <v>46</v>
      </c>
      <c r="P38" s="35">
        <v>259</v>
      </c>
      <c r="Q38" s="35">
        <v>2799</v>
      </c>
      <c r="R38" s="35">
        <v>7</v>
      </c>
      <c r="S38" s="35">
        <v>10</v>
      </c>
      <c r="T38" s="12">
        <v>43</v>
      </c>
    </row>
    <row r="39" spans="1:20" ht="15.75" thickBot="1" x14ac:dyDescent="0.3">
      <c r="A39" s="66">
        <v>4</v>
      </c>
      <c r="B39" s="21"/>
      <c r="C39" s="12">
        <v>240</v>
      </c>
      <c r="D39" s="35">
        <v>344</v>
      </c>
      <c r="E39" s="35">
        <v>-15</v>
      </c>
      <c r="F39" s="35">
        <v>322</v>
      </c>
      <c r="G39" s="35">
        <v>69</v>
      </c>
      <c r="H39" s="35">
        <v>5</v>
      </c>
      <c r="I39" s="35">
        <v>3</v>
      </c>
      <c r="J39" s="35">
        <v>44</v>
      </c>
      <c r="K39" s="35">
        <v>6</v>
      </c>
      <c r="L39" s="35">
        <v>2042</v>
      </c>
      <c r="M39" s="35">
        <v>778</v>
      </c>
      <c r="N39" s="35">
        <v>762</v>
      </c>
      <c r="O39" s="12">
        <v>51</v>
      </c>
      <c r="P39" s="35">
        <v>281</v>
      </c>
      <c r="Q39" s="35">
        <v>2869</v>
      </c>
      <c r="R39" s="35">
        <v>6</v>
      </c>
      <c r="S39" s="35">
        <v>9</v>
      </c>
      <c r="T39" s="12">
        <v>42</v>
      </c>
    </row>
    <row r="40" spans="1:20" ht="15.75" thickBot="1" x14ac:dyDescent="0.3">
      <c r="A40" s="67"/>
      <c r="B40" s="22" t="s">
        <v>172</v>
      </c>
      <c r="C40" s="12">
        <v>208</v>
      </c>
      <c r="D40" s="35">
        <v>347</v>
      </c>
      <c r="E40" s="35">
        <v>98</v>
      </c>
      <c r="F40" s="35">
        <v>392</v>
      </c>
      <c r="G40" s="35">
        <v>57</v>
      </c>
      <c r="H40" s="35">
        <v>5</v>
      </c>
      <c r="I40" s="35">
        <v>5</v>
      </c>
      <c r="J40" s="35">
        <v>42</v>
      </c>
      <c r="K40" s="35">
        <v>1</v>
      </c>
      <c r="L40" s="35">
        <v>1870</v>
      </c>
      <c r="M40" s="35">
        <v>840</v>
      </c>
      <c r="N40" s="35">
        <v>650</v>
      </c>
      <c r="O40" s="12">
        <v>65</v>
      </c>
      <c r="P40" s="35">
        <v>323</v>
      </c>
      <c r="Q40" s="35">
        <v>3149</v>
      </c>
      <c r="R40" s="35">
        <v>4</v>
      </c>
      <c r="S40" s="35">
        <v>12</v>
      </c>
      <c r="T40" s="12">
        <v>43</v>
      </c>
    </row>
    <row r="41" spans="1:20" ht="15.75" thickBot="1" x14ac:dyDescent="0.3">
      <c r="A41" s="66">
        <v>3</v>
      </c>
      <c r="B41" s="21"/>
      <c r="C41" s="12">
        <v>218</v>
      </c>
      <c r="D41" s="35">
        <v>315</v>
      </c>
      <c r="E41" s="35">
        <v>38</v>
      </c>
      <c r="F41" s="35">
        <v>483</v>
      </c>
      <c r="G41" s="35">
        <v>52</v>
      </c>
      <c r="H41" s="35">
        <v>4</v>
      </c>
      <c r="I41" s="35">
        <v>5</v>
      </c>
      <c r="J41" s="35">
        <v>36</v>
      </c>
      <c r="K41" s="35">
        <v>3</v>
      </c>
      <c r="L41" s="35">
        <v>1796</v>
      </c>
      <c r="M41" s="35">
        <v>957</v>
      </c>
      <c r="N41" s="35">
        <v>654</v>
      </c>
      <c r="O41" s="12">
        <v>61</v>
      </c>
      <c r="P41" s="35">
        <v>292</v>
      </c>
      <c r="Q41" s="35">
        <v>2977</v>
      </c>
      <c r="R41" s="35">
        <v>11</v>
      </c>
      <c r="S41" s="35">
        <v>10</v>
      </c>
      <c r="T41" s="12">
        <v>42</v>
      </c>
    </row>
    <row r="42" spans="1:20" ht="15.75" thickBot="1" x14ac:dyDescent="0.3">
      <c r="A42" s="67"/>
      <c r="B42" s="22" t="s">
        <v>173</v>
      </c>
      <c r="C42" s="25">
        <v>195</v>
      </c>
      <c r="D42" s="36">
        <v>363</v>
      </c>
      <c r="E42" s="36">
        <v>-14</v>
      </c>
      <c r="F42" s="36">
        <v>392</v>
      </c>
      <c r="G42" s="36">
        <v>47</v>
      </c>
      <c r="H42" s="36">
        <v>4</v>
      </c>
      <c r="I42" s="36">
        <v>4</v>
      </c>
      <c r="J42" s="36">
        <v>36</v>
      </c>
      <c r="K42" s="36">
        <v>1</v>
      </c>
      <c r="L42" s="36">
        <v>1897</v>
      </c>
      <c r="M42" s="36">
        <v>947</v>
      </c>
      <c r="N42" s="36">
        <v>606</v>
      </c>
      <c r="O42" s="25">
        <v>58</v>
      </c>
      <c r="P42" s="36">
        <v>283</v>
      </c>
      <c r="Q42" s="36">
        <v>2715</v>
      </c>
      <c r="R42" s="36">
        <v>1</v>
      </c>
      <c r="S42" s="36">
        <v>11</v>
      </c>
      <c r="T42" s="25">
        <v>51</v>
      </c>
    </row>
    <row r="43" spans="1:20" ht="15.75" thickBot="1" x14ac:dyDescent="0.3">
      <c r="A43" s="66">
        <v>5</v>
      </c>
      <c r="B43" s="21"/>
      <c r="C43" s="12">
        <v>187</v>
      </c>
      <c r="D43" s="35">
        <v>343</v>
      </c>
      <c r="E43" s="35">
        <v>-27</v>
      </c>
      <c r="F43" s="35">
        <v>419</v>
      </c>
      <c r="G43" s="35">
        <v>49</v>
      </c>
      <c r="H43" s="35">
        <v>3</v>
      </c>
      <c r="I43" s="35">
        <v>3</v>
      </c>
      <c r="J43" s="35">
        <v>34</v>
      </c>
      <c r="K43" s="35">
        <v>5</v>
      </c>
      <c r="L43" s="35">
        <v>1747</v>
      </c>
      <c r="M43" s="35">
        <v>769</v>
      </c>
      <c r="N43" s="35">
        <v>682</v>
      </c>
      <c r="O43" s="12">
        <v>58</v>
      </c>
      <c r="P43" s="35">
        <v>311</v>
      </c>
      <c r="Q43" s="35">
        <v>3152</v>
      </c>
      <c r="R43" s="35">
        <v>6</v>
      </c>
      <c r="S43" s="35">
        <v>12</v>
      </c>
      <c r="T43" s="12">
        <v>51</v>
      </c>
    </row>
    <row r="44" spans="1:20" ht="15.75" thickBot="1" x14ac:dyDescent="0.3">
      <c r="A44" s="67"/>
      <c r="B44" s="22" t="s">
        <v>46</v>
      </c>
      <c r="C44" s="12">
        <v>197</v>
      </c>
      <c r="D44" s="35">
        <v>369</v>
      </c>
      <c r="E44" s="35">
        <v>2</v>
      </c>
      <c r="F44" s="35">
        <v>319</v>
      </c>
      <c r="G44" s="35">
        <v>55</v>
      </c>
      <c r="H44" s="35">
        <v>4</v>
      </c>
      <c r="I44" s="35">
        <v>4</v>
      </c>
      <c r="J44" s="35">
        <v>33</v>
      </c>
      <c r="K44" s="35">
        <v>6</v>
      </c>
      <c r="L44" s="35">
        <v>1803</v>
      </c>
      <c r="M44" s="35">
        <v>627</v>
      </c>
      <c r="N44" s="35">
        <v>571</v>
      </c>
      <c r="O44" s="12">
        <v>49</v>
      </c>
      <c r="P44" s="35">
        <v>367</v>
      </c>
      <c r="Q44" s="35">
        <v>3230</v>
      </c>
      <c r="R44" s="35">
        <v>5</v>
      </c>
      <c r="S44" s="35">
        <v>15</v>
      </c>
      <c r="T44" s="12">
        <v>51</v>
      </c>
    </row>
    <row r="45" spans="1:20" ht="15.75" thickBot="1" x14ac:dyDescent="0.3">
      <c r="A45" s="66">
        <v>6</v>
      </c>
      <c r="B45" s="21"/>
      <c r="C45" s="12">
        <v>201</v>
      </c>
      <c r="D45" s="35">
        <v>315</v>
      </c>
      <c r="E45" s="35">
        <v>-11</v>
      </c>
      <c r="F45" s="35">
        <v>384</v>
      </c>
      <c r="G45" s="35">
        <v>54</v>
      </c>
      <c r="H45" s="35">
        <v>2</v>
      </c>
      <c r="I45" s="35">
        <v>3</v>
      </c>
      <c r="J45" s="35">
        <v>32</v>
      </c>
      <c r="K45" s="35">
        <v>8</v>
      </c>
      <c r="L45" s="35">
        <v>1828</v>
      </c>
      <c r="M45" s="35">
        <v>764</v>
      </c>
      <c r="N45" s="35">
        <v>609</v>
      </c>
      <c r="O45" s="12">
        <v>50</v>
      </c>
      <c r="P45" s="35">
        <v>228</v>
      </c>
      <c r="Q45" s="35">
        <v>2445</v>
      </c>
      <c r="R45" s="35">
        <v>6</v>
      </c>
      <c r="S45" s="35">
        <v>8</v>
      </c>
      <c r="T45" s="12">
        <v>51</v>
      </c>
    </row>
    <row r="46" spans="1:20" ht="15.75" thickBot="1" x14ac:dyDescent="0.3">
      <c r="A46" s="67"/>
      <c r="B46" s="22" t="s">
        <v>171</v>
      </c>
      <c r="C46" s="12">
        <v>161</v>
      </c>
      <c r="D46" s="35">
        <v>340</v>
      </c>
      <c r="E46" s="35">
        <v>43</v>
      </c>
      <c r="F46" s="35">
        <v>261</v>
      </c>
      <c r="G46" s="35">
        <v>38</v>
      </c>
      <c r="H46" s="35">
        <v>5</v>
      </c>
      <c r="I46" s="35">
        <v>5</v>
      </c>
      <c r="J46" s="35">
        <v>23</v>
      </c>
      <c r="K46" s="35">
        <v>2</v>
      </c>
      <c r="L46" s="35">
        <v>1686</v>
      </c>
      <c r="M46" s="35">
        <v>641</v>
      </c>
      <c r="N46" s="35">
        <v>633</v>
      </c>
      <c r="O46" s="12">
        <v>65</v>
      </c>
      <c r="P46" s="35">
        <v>377</v>
      </c>
      <c r="Q46" s="35">
        <v>3723</v>
      </c>
      <c r="R46" s="35">
        <v>8</v>
      </c>
      <c r="S46" s="35">
        <v>15</v>
      </c>
      <c r="T46" s="12">
        <v>51</v>
      </c>
    </row>
    <row r="47" spans="1:20" ht="15.75" thickBot="1" x14ac:dyDescent="0.3">
      <c r="A47" s="66">
        <v>7</v>
      </c>
      <c r="B47" s="21"/>
      <c r="C47" s="12">
        <v>187</v>
      </c>
      <c r="D47" s="35">
        <v>273</v>
      </c>
      <c r="E47" s="35">
        <v>1</v>
      </c>
      <c r="F47" s="35">
        <v>424</v>
      </c>
      <c r="G47" s="35">
        <v>40</v>
      </c>
      <c r="H47" s="35">
        <v>7</v>
      </c>
      <c r="I47" s="35">
        <v>2</v>
      </c>
      <c r="J47" s="35">
        <v>32</v>
      </c>
      <c r="K47" s="35">
        <v>2</v>
      </c>
      <c r="L47" s="35">
        <v>1765</v>
      </c>
      <c r="M47" s="35">
        <v>892</v>
      </c>
      <c r="N47" s="35">
        <v>670</v>
      </c>
      <c r="O47" s="12">
        <v>48</v>
      </c>
      <c r="P47" s="35">
        <v>346</v>
      </c>
      <c r="Q47" s="35">
        <v>3191</v>
      </c>
      <c r="R47" s="35">
        <v>6</v>
      </c>
      <c r="S47" s="35">
        <v>11</v>
      </c>
      <c r="T47" s="12">
        <v>51</v>
      </c>
    </row>
    <row r="48" spans="1:20" ht="15.75" thickBot="1" x14ac:dyDescent="0.3">
      <c r="A48" s="67"/>
      <c r="B48" s="22" t="s">
        <v>76</v>
      </c>
      <c r="C48" s="12">
        <v>129</v>
      </c>
      <c r="D48" s="35">
        <v>324</v>
      </c>
      <c r="E48" s="35">
        <v>23</v>
      </c>
      <c r="F48" s="35">
        <v>454</v>
      </c>
      <c r="G48" s="35">
        <v>29</v>
      </c>
      <c r="H48" s="35">
        <v>3</v>
      </c>
      <c r="I48" s="35">
        <v>1</v>
      </c>
      <c r="J48" s="35">
        <v>28</v>
      </c>
      <c r="K48" s="35">
        <v>0</v>
      </c>
      <c r="L48" s="35">
        <v>1487</v>
      </c>
      <c r="M48" s="35">
        <v>787</v>
      </c>
      <c r="N48" s="35">
        <v>639</v>
      </c>
      <c r="O48" s="12">
        <v>54</v>
      </c>
      <c r="P48" s="35">
        <v>312</v>
      </c>
      <c r="Q48" s="35">
        <v>3059</v>
      </c>
      <c r="R48" s="35">
        <v>3</v>
      </c>
      <c r="S48" s="35">
        <v>12</v>
      </c>
      <c r="T48" s="12">
        <v>51</v>
      </c>
    </row>
    <row r="49" spans="1:20" x14ac:dyDescent="0.25">
      <c r="A49" s="64">
        <v>8</v>
      </c>
      <c r="B49" s="29"/>
      <c r="C49" s="26">
        <v>167</v>
      </c>
      <c r="D49" s="33">
        <v>295</v>
      </c>
      <c r="E49" s="33">
        <v>-15</v>
      </c>
      <c r="F49" s="33">
        <v>412</v>
      </c>
      <c r="G49" s="33">
        <v>51</v>
      </c>
      <c r="H49" s="33">
        <v>3</v>
      </c>
      <c r="I49" s="33">
        <v>2</v>
      </c>
      <c r="J49" s="33">
        <v>29</v>
      </c>
      <c r="K49" s="33">
        <v>1</v>
      </c>
      <c r="L49" s="33">
        <v>1723</v>
      </c>
      <c r="M49" s="33">
        <v>766</v>
      </c>
      <c r="N49" s="33">
        <v>650</v>
      </c>
      <c r="O49" s="33">
        <v>31</v>
      </c>
      <c r="P49" s="33">
        <v>188</v>
      </c>
      <c r="Q49" s="33">
        <v>1895</v>
      </c>
      <c r="R49" s="33">
        <v>4</v>
      </c>
      <c r="S49" s="33">
        <v>7</v>
      </c>
      <c r="T49" s="26">
        <v>51</v>
      </c>
    </row>
    <row r="50" spans="1:20" ht="17.25" thickBot="1" x14ac:dyDescent="0.3">
      <c r="A50" s="65"/>
      <c r="B50" s="30" t="s">
        <v>170</v>
      </c>
      <c r="C50" s="54"/>
      <c r="D50" s="55"/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6"/>
      <c r="T50" s="34"/>
    </row>
    <row r="51" spans="1:20" ht="16.5" x14ac:dyDescent="0.25">
      <c r="A51" s="66">
        <v>9</v>
      </c>
      <c r="B51" s="21"/>
      <c r="C51" s="54"/>
      <c r="D51" s="55"/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  <c r="P51" s="55"/>
      <c r="Q51" s="55"/>
      <c r="R51" s="55"/>
      <c r="S51" s="56"/>
      <c r="T51" s="34"/>
    </row>
    <row r="52" spans="1:20" ht="17.25" thickBot="1" x14ac:dyDescent="0.3">
      <c r="A52" s="67"/>
      <c r="B52" s="22" t="s">
        <v>75</v>
      </c>
      <c r="C52" s="54"/>
      <c r="D52" s="55"/>
      <c r="E52" s="55"/>
      <c r="F52" s="55"/>
      <c r="G52" s="55"/>
      <c r="H52" s="55"/>
      <c r="I52" s="55"/>
      <c r="J52" s="55"/>
      <c r="K52" s="55"/>
      <c r="L52" s="55"/>
      <c r="M52" s="55"/>
      <c r="N52" s="55"/>
      <c r="O52" s="55"/>
      <c r="P52" s="55"/>
      <c r="Q52" s="55"/>
      <c r="R52" s="55"/>
      <c r="S52" s="56"/>
      <c r="T52" s="34"/>
    </row>
    <row r="53" spans="1:20" ht="16.5" x14ac:dyDescent="0.25">
      <c r="A53" s="66">
        <v>10</v>
      </c>
      <c r="B53" s="21"/>
      <c r="C53" s="54"/>
      <c r="D53" s="55"/>
      <c r="E53" s="55"/>
      <c r="F53" s="55"/>
      <c r="G53" s="55"/>
      <c r="H53" s="55"/>
      <c r="I53" s="55"/>
      <c r="J53" s="55"/>
      <c r="K53" s="55"/>
      <c r="L53" s="55"/>
      <c r="M53" s="55"/>
      <c r="N53" s="55"/>
      <c r="O53" s="55"/>
      <c r="P53" s="55"/>
      <c r="Q53" s="55"/>
      <c r="R53" s="55"/>
      <c r="S53" s="56"/>
      <c r="T53" s="34"/>
    </row>
    <row r="54" spans="1:20" ht="17.25" thickBot="1" x14ac:dyDescent="0.3">
      <c r="A54" s="67"/>
      <c r="B54" s="22" t="s">
        <v>169</v>
      </c>
      <c r="C54" s="54"/>
      <c r="D54" s="55"/>
      <c r="E54" s="55"/>
      <c r="F54" s="55"/>
      <c r="G54" s="55"/>
      <c r="H54" s="55"/>
      <c r="I54" s="55"/>
      <c r="J54" s="55"/>
      <c r="K54" s="55"/>
      <c r="L54" s="55"/>
      <c r="M54" s="55"/>
      <c r="N54" s="55"/>
      <c r="O54" s="55"/>
      <c r="P54" s="55"/>
      <c r="Q54" s="55"/>
      <c r="R54" s="55"/>
      <c r="S54" s="56"/>
      <c r="T54" s="34"/>
    </row>
    <row r="55" spans="1:20" ht="16.5" x14ac:dyDescent="0.25">
      <c r="A55" s="66">
        <v>11</v>
      </c>
      <c r="B55" s="21"/>
      <c r="C55" s="54"/>
      <c r="D55" s="55"/>
      <c r="E55" s="55"/>
      <c r="F55" s="55"/>
      <c r="G55" s="55"/>
      <c r="H55" s="55"/>
      <c r="I55" s="55"/>
      <c r="J55" s="55"/>
      <c r="K55" s="55"/>
      <c r="L55" s="55"/>
      <c r="M55" s="55"/>
      <c r="N55" s="55"/>
      <c r="O55" s="55"/>
      <c r="P55" s="55"/>
      <c r="Q55" s="55"/>
      <c r="R55" s="55"/>
      <c r="S55" s="56"/>
      <c r="T55" s="34"/>
    </row>
    <row r="56" spans="1:20" ht="17.25" thickBot="1" x14ac:dyDescent="0.3">
      <c r="A56" s="67"/>
      <c r="B56" s="22" t="s">
        <v>168</v>
      </c>
      <c r="C56" s="54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5"/>
      <c r="O56" s="55"/>
      <c r="P56" s="55"/>
      <c r="Q56" s="55"/>
      <c r="R56" s="55"/>
      <c r="S56" s="56"/>
      <c r="T56" s="34"/>
    </row>
    <row r="57" spans="1:20" ht="16.5" x14ac:dyDescent="0.25">
      <c r="A57" s="66">
        <v>12</v>
      </c>
      <c r="B57" s="21"/>
      <c r="C57" s="54"/>
      <c r="D57" s="55"/>
      <c r="E57" s="55"/>
      <c r="F57" s="55"/>
      <c r="G57" s="55"/>
      <c r="H57" s="55"/>
      <c r="I57" s="55"/>
      <c r="J57" s="55"/>
      <c r="K57" s="55"/>
      <c r="L57" s="55"/>
      <c r="M57" s="55"/>
      <c r="N57" s="55"/>
      <c r="O57" s="55"/>
      <c r="P57" s="55"/>
      <c r="Q57" s="55"/>
      <c r="R57" s="55"/>
      <c r="S57" s="56"/>
      <c r="T57" s="34"/>
    </row>
    <row r="58" spans="1:20" ht="17.25" thickBot="1" x14ac:dyDescent="0.3">
      <c r="A58" s="67"/>
      <c r="B58" s="22" t="s">
        <v>22</v>
      </c>
      <c r="C58" s="54"/>
      <c r="D58" s="55"/>
      <c r="E58" s="55"/>
      <c r="F58" s="55"/>
      <c r="G58" s="55"/>
      <c r="H58" s="55"/>
      <c r="I58" s="55"/>
      <c r="J58" s="55"/>
      <c r="K58" s="55"/>
      <c r="L58" s="55"/>
      <c r="M58" s="55"/>
      <c r="N58" s="55"/>
      <c r="O58" s="55"/>
      <c r="P58" s="55"/>
      <c r="Q58" s="55"/>
      <c r="R58" s="55"/>
      <c r="S58" s="56"/>
      <c r="T58" s="34"/>
    </row>
    <row r="59" spans="1:20" ht="16.5" x14ac:dyDescent="0.25">
      <c r="A59" s="66">
        <v>13</v>
      </c>
      <c r="B59" s="21"/>
      <c r="C59" s="54"/>
      <c r="D59" s="55"/>
      <c r="E59" s="55"/>
      <c r="F59" s="55"/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55"/>
      <c r="R59" s="55"/>
      <c r="S59" s="56"/>
      <c r="T59" s="34"/>
    </row>
    <row r="60" spans="1:20" ht="17.25" thickBot="1" x14ac:dyDescent="0.3">
      <c r="A60" s="67"/>
      <c r="B60" s="22" t="s">
        <v>47</v>
      </c>
      <c r="C60" s="54"/>
      <c r="D60" s="55"/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56"/>
      <c r="T60" s="34"/>
    </row>
    <row r="61" spans="1:20" ht="16.5" x14ac:dyDescent="0.25">
      <c r="A61" s="66">
        <v>14</v>
      </c>
      <c r="B61" s="21"/>
      <c r="C61" s="54"/>
      <c r="D61" s="55"/>
      <c r="E61" s="55"/>
      <c r="F61" s="55"/>
      <c r="G61" s="55"/>
      <c r="H61" s="55"/>
      <c r="I61" s="55"/>
      <c r="J61" s="55"/>
      <c r="K61" s="55"/>
      <c r="L61" s="55"/>
      <c r="M61" s="55"/>
      <c r="N61" s="55"/>
      <c r="O61" s="55"/>
      <c r="P61" s="55"/>
      <c r="Q61" s="55"/>
      <c r="R61" s="55"/>
      <c r="S61" s="56"/>
      <c r="T61" s="34"/>
    </row>
    <row r="62" spans="1:20" ht="17.25" thickBot="1" x14ac:dyDescent="0.3">
      <c r="A62" s="67"/>
      <c r="B62" s="22" t="s">
        <v>56</v>
      </c>
      <c r="C62" s="54"/>
      <c r="D62" s="55"/>
      <c r="E62" s="55"/>
      <c r="F62" s="55"/>
      <c r="G62" s="55"/>
      <c r="H62" s="55"/>
      <c r="I62" s="55"/>
      <c r="J62" s="55"/>
      <c r="K62" s="55"/>
      <c r="L62" s="55"/>
      <c r="M62" s="55"/>
      <c r="N62" s="55"/>
      <c r="O62" s="55"/>
      <c r="P62" s="55"/>
      <c r="Q62" s="55"/>
      <c r="R62" s="55"/>
      <c r="S62" s="56"/>
      <c r="T62" s="34"/>
    </row>
    <row r="63" spans="1:20" ht="16.5" x14ac:dyDescent="0.25">
      <c r="A63" s="49">
        <v>15</v>
      </c>
      <c r="B63" s="6"/>
      <c r="C63" s="54"/>
      <c r="D63" s="55"/>
      <c r="E63" s="55"/>
      <c r="F63" s="55"/>
      <c r="G63" s="55"/>
      <c r="H63" s="55"/>
      <c r="I63" s="55"/>
      <c r="J63" s="55"/>
      <c r="K63" s="55"/>
      <c r="L63" s="55"/>
      <c r="M63" s="55"/>
      <c r="N63" s="55"/>
      <c r="O63" s="55"/>
      <c r="P63" s="55"/>
      <c r="Q63" s="55"/>
      <c r="R63" s="55"/>
      <c r="S63" s="56"/>
      <c r="T63" s="34"/>
    </row>
    <row r="64" spans="1:20" ht="16.5" x14ac:dyDescent="0.25">
      <c r="A64" s="51"/>
      <c r="B64" s="6" t="s">
        <v>48</v>
      </c>
      <c r="C64" s="54"/>
      <c r="D64" s="55"/>
      <c r="E64" s="55"/>
      <c r="F64" s="55"/>
      <c r="G64" s="55"/>
      <c r="H64" s="55"/>
      <c r="I64" s="55"/>
      <c r="J64" s="55"/>
      <c r="K64" s="55"/>
      <c r="L64" s="55"/>
      <c r="M64" s="55"/>
      <c r="N64" s="55"/>
      <c r="O64" s="55"/>
      <c r="P64" s="55"/>
      <c r="Q64" s="55"/>
      <c r="R64" s="55"/>
      <c r="S64" s="56"/>
      <c r="T64" s="34"/>
    </row>
  </sheetData>
  <mergeCells count="78">
    <mergeCell ref="C64:S64"/>
    <mergeCell ref="A59:A60"/>
    <mergeCell ref="A61:A62"/>
    <mergeCell ref="C54:S54"/>
    <mergeCell ref="C55:S55"/>
    <mergeCell ref="C56:S56"/>
    <mergeCell ref="C57:S57"/>
    <mergeCell ref="C58:S58"/>
    <mergeCell ref="C60:S60"/>
    <mergeCell ref="C61:S61"/>
    <mergeCell ref="C62:S62"/>
    <mergeCell ref="A63:A64"/>
    <mergeCell ref="A53:A54"/>
    <mergeCell ref="C50:S50"/>
    <mergeCell ref="C51:S51"/>
    <mergeCell ref="C52:S52"/>
    <mergeCell ref="C53:S53"/>
    <mergeCell ref="C63:S63"/>
    <mergeCell ref="A41:A42"/>
    <mergeCell ref="C59:S59"/>
    <mergeCell ref="A55:A56"/>
    <mergeCell ref="A57:A58"/>
    <mergeCell ref="T30:U30"/>
    <mergeCell ref="T31:U31"/>
    <mergeCell ref="A35:A36"/>
    <mergeCell ref="A37:A38"/>
    <mergeCell ref="A39:A40"/>
    <mergeCell ref="O33:S33"/>
    <mergeCell ref="A43:A44"/>
    <mergeCell ref="A45:A46"/>
    <mergeCell ref="A47:A48"/>
    <mergeCell ref="A49:A50"/>
    <mergeCell ref="A51:A52"/>
    <mergeCell ref="C33:N33"/>
    <mergeCell ref="T20:U20"/>
    <mergeCell ref="T21:U21"/>
    <mergeCell ref="T22:U22"/>
    <mergeCell ref="T29:U29"/>
    <mergeCell ref="C28:S28"/>
    <mergeCell ref="C29:S29"/>
    <mergeCell ref="T24:U24"/>
    <mergeCell ref="T25:U25"/>
    <mergeCell ref="T26:U26"/>
    <mergeCell ref="T27:U27"/>
    <mergeCell ref="T28:U28"/>
    <mergeCell ref="T23:U23"/>
    <mergeCell ref="C22:S22"/>
    <mergeCell ref="C23:S23"/>
    <mergeCell ref="C24:S24"/>
    <mergeCell ref="C25:S25"/>
    <mergeCell ref="C26:S26"/>
    <mergeCell ref="C27:S27"/>
    <mergeCell ref="A26:A27"/>
    <mergeCell ref="A28:A29"/>
    <mergeCell ref="A30:A31"/>
    <mergeCell ref="C30:S30"/>
    <mergeCell ref="C31:S31"/>
    <mergeCell ref="C1:N1"/>
    <mergeCell ref="O1:S1"/>
    <mergeCell ref="T1:U1"/>
    <mergeCell ref="C18:S18"/>
    <mergeCell ref="C19:S19"/>
    <mergeCell ref="T18:U18"/>
    <mergeCell ref="T19:U19"/>
    <mergeCell ref="C20:S20"/>
    <mergeCell ref="C21:S21"/>
    <mergeCell ref="A14:A15"/>
    <mergeCell ref="A16:A17"/>
    <mergeCell ref="A18:A19"/>
    <mergeCell ref="A20:A21"/>
    <mergeCell ref="A22:A23"/>
    <mergeCell ref="A24:A25"/>
    <mergeCell ref="A2:A3"/>
    <mergeCell ref="A4:A5"/>
    <mergeCell ref="A6:A7"/>
    <mergeCell ref="A8:A9"/>
    <mergeCell ref="A10:A11"/>
    <mergeCell ref="A12:A13"/>
  </mergeCells>
  <pageMargins left="0.7" right="0.7" top="0.75" bottom="0.75" header="0.3" footer="0.3"/>
  <pageSetup orientation="portrait" horizontalDpi="0" verticalDpi="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H13"/>
  <sheetViews>
    <sheetView workbookViewId="0">
      <selection activeCell="G4" sqref="G4"/>
    </sheetView>
  </sheetViews>
  <sheetFormatPr defaultRowHeight="15" x14ac:dyDescent="0.25"/>
  <sheetData>
    <row r="1" spans="1:8" x14ac:dyDescent="0.25">
      <c r="B1" t="s">
        <v>101</v>
      </c>
      <c r="C1" t="s">
        <v>113</v>
      </c>
      <c r="D1" s="1" t="s">
        <v>6</v>
      </c>
      <c r="E1" s="1" t="s">
        <v>7</v>
      </c>
      <c r="F1" s="1" t="s">
        <v>9</v>
      </c>
      <c r="G1" s="1" t="s">
        <v>114</v>
      </c>
      <c r="H1" s="1" t="s">
        <v>16</v>
      </c>
    </row>
    <row r="2" spans="1:8" x14ac:dyDescent="0.25">
      <c r="A2" t="s">
        <v>105</v>
      </c>
      <c r="B2" t="e">
        <f>#REF!</f>
        <v>#REF!</v>
      </c>
      <c r="C2" t="e">
        <f t="shared" ref="C2:C12" si="0">B2/2</f>
        <v>#REF!</v>
      </c>
      <c r="D2" s="1" t="e">
        <f>MAX(#REF!)</f>
        <v>#REF!</v>
      </c>
      <c r="E2" s="1" t="e">
        <f>MAX(#REF!)</f>
        <v>#REF!</v>
      </c>
      <c r="F2" s="1" t="e">
        <f>MAX(#REF!)</f>
        <v>#REF!</v>
      </c>
      <c r="G2" s="2" t="e">
        <f>MAX(#REF!)</f>
        <v>#REF!</v>
      </c>
      <c r="H2" s="1" t="e">
        <f>MAX(#REF!)</f>
        <v>#REF!</v>
      </c>
    </row>
    <row r="3" spans="1:8" x14ac:dyDescent="0.25">
      <c r="A3" t="s">
        <v>110</v>
      </c>
      <c r="B3" t="e">
        <f>#REF!</f>
        <v>#REF!</v>
      </c>
      <c r="C3" t="e">
        <f t="shared" si="0"/>
        <v>#REF!</v>
      </c>
      <c r="D3" s="1" t="e">
        <f>MAX(#REF!)</f>
        <v>#REF!</v>
      </c>
      <c r="E3" s="1" t="e">
        <f>MAX(#REF!)</f>
        <v>#REF!</v>
      </c>
      <c r="F3" s="2" t="e">
        <f>MAX(#REF!)</f>
        <v>#REF!</v>
      </c>
      <c r="G3" s="1" t="e">
        <f>MAX(#REF!)</f>
        <v>#REF!</v>
      </c>
      <c r="H3" s="1" t="e">
        <f>MAX(#REF!)</f>
        <v>#REF!</v>
      </c>
    </row>
    <row r="4" spans="1:8" x14ac:dyDescent="0.25">
      <c r="A4" t="s">
        <v>103</v>
      </c>
      <c r="B4" t="e">
        <f>#REF!</f>
        <v>#REF!</v>
      </c>
      <c r="C4" t="e">
        <f t="shared" si="0"/>
        <v>#REF!</v>
      </c>
      <c r="D4" s="1" t="e">
        <f>MAX(#REF!)</f>
        <v>#REF!</v>
      </c>
      <c r="E4" s="1" t="e">
        <f>MAX(#REF!)</f>
        <v>#REF!</v>
      </c>
      <c r="F4" s="1" t="e">
        <f>MAX(#REF!)</f>
        <v>#REF!</v>
      </c>
      <c r="G4" s="1" t="e">
        <f>MAX(#REF!)</f>
        <v>#REF!</v>
      </c>
      <c r="H4" s="1" t="e">
        <f>MAX(#REF!)</f>
        <v>#REF!</v>
      </c>
    </row>
    <row r="5" spans="1:8" x14ac:dyDescent="0.25">
      <c r="A5" t="s">
        <v>106</v>
      </c>
      <c r="B5" t="e">
        <f>#REF!</f>
        <v>#REF!</v>
      </c>
      <c r="C5" t="e">
        <f t="shared" si="0"/>
        <v>#REF!</v>
      </c>
      <c r="D5" s="1" t="e">
        <f>MAX(#REF!)</f>
        <v>#REF!</v>
      </c>
      <c r="E5" s="1" t="e">
        <f>MAX(#REF!)</f>
        <v>#REF!</v>
      </c>
      <c r="F5" s="1" t="e">
        <f>MAX(#REF!)</f>
        <v>#REF!</v>
      </c>
      <c r="G5" s="1" t="e">
        <f>MAX(#REF!)</f>
        <v>#REF!</v>
      </c>
      <c r="H5" s="1" t="e">
        <f>MAX(#REF!)</f>
        <v>#REF!</v>
      </c>
    </row>
    <row r="6" spans="1:8" x14ac:dyDescent="0.25">
      <c r="A6" t="s">
        <v>111</v>
      </c>
      <c r="B6" t="e">
        <f>#REF!</f>
        <v>#REF!</v>
      </c>
      <c r="C6" t="e">
        <f t="shared" si="0"/>
        <v>#REF!</v>
      </c>
      <c r="D6" s="1" t="e">
        <f>MAX(#REF!)</f>
        <v>#REF!</v>
      </c>
      <c r="E6" s="1" t="e">
        <f>MAX(#REF!)</f>
        <v>#REF!</v>
      </c>
      <c r="F6" s="1" t="e">
        <f>MAX(#REF!)</f>
        <v>#REF!</v>
      </c>
      <c r="G6" s="1" t="e">
        <f>MAX(#REF!)</f>
        <v>#REF!</v>
      </c>
      <c r="H6" s="1" t="e">
        <f>MAX(#REF!)</f>
        <v>#REF!</v>
      </c>
    </row>
    <row r="7" spans="1:8" x14ac:dyDescent="0.25">
      <c r="A7" t="s">
        <v>108</v>
      </c>
      <c r="B7" t="e">
        <f>#REF!</f>
        <v>#REF!</v>
      </c>
      <c r="C7" t="e">
        <f t="shared" si="0"/>
        <v>#REF!</v>
      </c>
      <c r="D7" s="2" t="e">
        <f>MAX(#REF!)</f>
        <v>#REF!</v>
      </c>
      <c r="E7" s="1" t="e">
        <f>MAX(#REF!)</f>
        <v>#REF!</v>
      </c>
      <c r="F7" s="1" t="e">
        <f>MAX(#REF!)</f>
        <v>#REF!</v>
      </c>
      <c r="G7" s="1" t="e">
        <f>MAX(#REF!)</f>
        <v>#REF!</v>
      </c>
      <c r="H7" s="1" t="e">
        <f>MAX(#REF!)</f>
        <v>#REF!</v>
      </c>
    </row>
    <row r="8" spans="1:8" x14ac:dyDescent="0.25">
      <c r="A8" t="s">
        <v>109</v>
      </c>
      <c r="B8" t="e">
        <f>#REF!</f>
        <v>#REF!</v>
      </c>
      <c r="C8" t="e">
        <f t="shared" si="0"/>
        <v>#REF!</v>
      </c>
      <c r="D8" s="1" t="e">
        <f>MAX(#REF!)</f>
        <v>#REF!</v>
      </c>
      <c r="E8" s="2" t="e">
        <f>MAX(#REF!)</f>
        <v>#REF!</v>
      </c>
      <c r="F8" s="1" t="e">
        <f>MAX(#REF!)</f>
        <v>#REF!</v>
      </c>
      <c r="G8" s="1" t="e">
        <f>MAX(#REF!)</f>
        <v>#REF!</v>
      </c>
      <c r="H8" s="1" t="e">
        <f>MAX(#REF!)</f>
        <v>#REF!</v>
      </c>
    </row>
    <row r="9" spans="1:8" x14ac:dyDescent="0.25">
      <c r="A9" t="s">
        <v>102</v>
      </c>
      <c r="B9" t="e">
        <f>#REF!</f>
        <v>#REF!</v>
      </c>
      <c r="C9" t="e">
        <f t="shared" si="0"/>
        <v>#REF!</v>
      </c>
      <c r="D9" s="1" t="e">
        <f>MAX(#REF!)</f>
        <v>#REF!</v>
      </c>
      <c r="E9" s="1" t="e">
        <f>MAX(#REF!)</f>
        <v>#REF!</v>
      </c>
      <c r="F9" s="1" t="e">
        <f>MAX(#REF!)</f>
        <v>#REF!</v>
      </c>
      <c r="G9" s="1" t="e">
        <f>MAX(#REF!)</f>
        <v>#REF!</v>
      </c>
      <c r="H9" s="1" t="e">
        <f>MAX(#REF!)</f>
        <v>#REF!</v>
      </c>
    </row>
    <row r="10" spans="1:8" x14ac:dyDescent="0.25">
      <c r="A10" t="s">
        <v>104</v>
      </c>
      <c r="B10" t="e">
        <f>#REF!</f>
        <v>#REF!</v>
      </c>
      <c r="C10" t="e">
        <f t="shared" si="0"/>
        <v>#REF!</v>
      </c>
      <c r="D10" s="1" t="e">
        <f>MAX(#REF!)</f>
        <v>#REF!</v>
      </c>
      <c r="E10" s="1" t="e">
        <f>MAX(#REF!)</f>
        <v>#REF!</v>
      </c>
      <c r="F10" s="1" t="e">
        <f>MAX(#REF!)</f>
        <v>#REF!</v>
      </c>
      <c r="G10" s="1" t="e">
        <f>MAX(#REF!)</f>
        <v>#REF!</v>
      </c>
      <c r="H10" s="2" t="e">
        <f>MAX(#REF!)</f>
        <v>#REF!</v>
      </c>
    </row>
    <row r="11" spans="1:8" x14ac:dyDescent="0.25">
      <c r="A11" t="s">
        <v>107</v>
      </c>
      <c r="B11" t="e">
        <f>#REF!</f>
        <v>#REF!</v>
      </c>
      <c r="C11" t="e">
        <f t="shared" si="0"/>
        <v>#REF!</v>
      </c>
      <c r="D11" s="1" t="e">
        <f>MAX(#REF!)</f>
        <v>#REF!</v>
      </c>
      <c r="E11" s="1" t="e">
        <f>MAX(#REF!)</f>
        <v>#REF!</v>
      </c>
      <c r="F11" s="1" t="e">
        <f>MAX(#REF!)</f>
        <v>#REF!</v>
      </c>
      <c r="G11" s="1" t="e">
        <f>MAX(#REF!)</f>
        <v>#REF!</v>
      </c>
      <c r="H11" s="1" t="e">
        <f>MAX(#REF!)</f>
        <v>#REF!</v>
      </c>
    </row>
    <row r="12" spans="1:8" x14ac:dyDescent="0.25">
      <c r="A12" t="s">
        <v>112</v>
      </c>
      <c r="B12" t="e">
        <f>#REF!</f>
        <v>#REF!</v>
      </c>
      <c r="C12" t="e">
        <f t="shared" si="0"/>
        <v>#REF!</v>
      </c>
      <c r="D12" s="1" t="e">
        <f>MAX(#REF!)</f>
        <v>#REF!</v>
      </c>
      <c r="E12" s="1" t="e">
        <f>MAX(#REF!)</f>
        <v>#REF!</v>
      </c>
      <c r="F12" s="1" t="e">
        <f>MAX(#REF!)</f>
        <v>#REF!</v>
      </c>
      <c r="G12" s="1" t="e">
        <f>MAX(#REF!)</f>
        <v>#REF!</v>
      </c>
      <c r="H12" s="1" t="e">
        <f>MAX(#REF!)</f>
        <v>#REF!</v>
      </c>
    </row>
    <row r="13" spans="1:8" x14ac:dyDescent="0.25">
      <c r="C13" t="e">
        <f>SUM(C2:C12)</f>
        <v>#REF!</v>
      </c>
    </row>
  </sheetData>
  <sortState ref="A2:H13">
    <sortCondition descending="1" ref="G2"/>
  </sortState>
  <conditionalFormatting sqref="D2:D12">
    <cfRule type="top10" dxfId="0" priority="1" rank="1"/>
  </conditionalFormatting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64"/>
  <sheetViews>
    <sheetView zoomScale="85" zoomScaleNormal="85" workbookViewId="0">
      <selection activeCell="B9" sqref="B9"/>
    </sheetView>
  </sheetViews>
  <sheetFormatPr defaultRowHeight="15" x14ac:dyDescent="0.25"/>
  <cols>
    <col min="2" max="2" width="23.42578125" customWidth="1"/>
  </cols>
  <sheetData>
    <row r="1" spans="1:21" ht="15.75" thickBot="1" x14ac:dyDescent="0.3">
      <c r="A1" s="3" t="s">
        <v>0</v>
      </c>
      <c r="B1" s="4" t="s">
        <v>1</v>
      </c>
      <c r="C1" s="57" t="s">
        <v>2</v>
      </c>
      <c r="D1" s="58"/>
      <c r="E1" s="58"/>
      <c r="F1" s="58"/>
      <c r="G1" s="58"/>
      <c r="H1" s="58"/>
      <c r="I1" s="58"/>
      <c r="J1" s="58"/>
      <c r="K1" s="58"/>
      <c r="L1" s="58"/>
      <c r="M1" s="58"/>
      <c r="N1" s="59"/>
      <c r="O1" s="57" t="s">
        <v>3</v>
      </c>
      <c r="P1" s="58"/>
      <c r="Q1" s="58"/>
      <c r="R1" s="58"/>
      <c r="S1" s="58"/>
      <c r="T1" s="60" t="s">
        <v>4</v>
      </c>
      <c r="U1" s="61"/>
    </row>
    <row r="2" spans="1:21" x14ac:dyDescent="0.25">
      <c r="A2" s="51">
        <v>1</v>
      </c>
      <c r="B2" s="6"/>
      <c r="C2" s="10" t="s">
        <v>6</v>
      </c>
      <c r="D2" s="3" t="s">
        <v>7</v>
      </c>
      <c r="E2" s="3" t="s">
        <v>8</v>
      </c>
      <c r="F2" s="3" t="s">
        <v>9</v>
      </c>
      <c r="G2" s="3" t="s">
        <v>10</v>
      </c>
      <c r="H2" s="3" t="s">
        <v>11</v>
      </c>
      <c r="I2" s="3" t="s">
        <v>12</v>
      </c>
      <c r="J2" s="3" t="s">
        <v>13</v>
      </c>
      <c r="K2" s="3" t="s">
        <v>14</v>
      </c>
      <c r="L2" s="3" t="s">
        <v>15</v>
      </c>
      <c r="M2" s="3" t="s">
        <v>64</v>
      </c>
      <c r="N2" s="3" t="s">
        <v>65</v>
      </c>
      <c r="O2" s="10" t="s">
        <v>16</v>
      </c>
      <c r="P2" s="3" t="s">
        <v>17</v>
      </c>
      <c r="Q2" s="3" t="s">
        <v>18</v>
      </c>
      <c r="R2" s="3" t="s">
        <v>19</v>
      </c>
      <c r="S2" s="3" t="s">
        <v>20</v>
      </c>
      <c r="T2" s="10" t="s">
        <v>124</v>
      </c>
      <c r="U2" s="3" t="s">
        <v>5</v>
      </c>
    </row>
    <row r="3" spans="1:21" ht="15.75" thickBot="1" x14ac:dyDescent="0.3">
      <c r="A3" s="50"/>
      <c r="B3" s="7" t="s">
        <v>183</v>
      </c>
      <c r="C3" s="12">
        <v>6050</v>
      </c>
      <c r="D3" s="11">
        <v>11225</v>
      </c>
      <c r="E3" s="11">
        <v>80</v>
      </c>
      <c r="F3" s="11">
        <v>1260</v>
      </c>
      <c r="G3" s="11">
        <v>780</v>
      </c>
      <c r="H3" s="11">
        <v>20</v>
      </c>
      <c r="I3" s="11">
        <v>10</v>
      </c>
      <c r="J3" s="11">
        <v>1060</v>
      </c>
      <c r="K3" s="11">
        <v>100</v>
      </c>
      <c r="L3" s="11">
        <v>4116</v>
      </c>
      <c r="M3" s="11">
        <v>719</v>
      </c>
      <c r="N3" s="11">
        <v>1332</v>
      </c>
      <c r="O3" s="12">
        <v>1600</v>
      </c>
      <c r="P3" s="11">
        <v>-2970</v>
      </c>
      <c r="Q3" s="11">
        <v>4188</v>
      </c>
      <c r="R3" s="11">
        <v>150</v>
      </c>
      <c r="S3" s="11">
        <v>120</v>
      </c>
      <c r="T3" s="12"/>
      <c r="U3" s="15">
        <v>242</v>
      </c>
    </row>
    <row r="4" spans="1:21" ht="15.75" thickBot="1" x14ac:dyDescent="0.3">
      <c r="A4" s="49">
        <v>2</v>
      </c>
      <c r="B4" s="7" t="s">
        <v>184</v>
      </c>
      <c r="C4" s="12">
        <v>5900</v>
      </c>
      <c r="D4" s="11">
        <v>9150</v>
      </c>
      <c r="E4" s="11">
        <v>440</v>
      </c>
      <c r="F4" s="11">
        <v>951</v>
      </c>
      <c r="G4" s="11">
        <v>570</v>
      </c>
      <c r="H4" s="11">
        <v>200</v>
      </c>
      <c r="I4" s="11">
        <v>60</v>
      </c>
      <c r="J4" s="11">
        <v>740</v>
      </c>
      <c r="K4" s="11">
        <v>75</v>
      </c>
      <c r="L4" s="11">
        <v>4170</v>
      </c>
      <c r="M4" s="11">
        <v>651</v>
      </c>
      <c r="N4" s="11">
        <v>1410</v>
      </c>
      <c r="O4" s="12">
        <v>2440</v>
      </c>
      <c r="P4" s="11">
        <v>-4365</v>
      </c>
      <c r="Q4" s="11">
        <v>6016</v>
      </c>
      <c r="R4" s="11">
        <v>400</v>
      </c>
      <c r="S4" s="11">
        <v>220</v>
      </c>
      <c r="T4" s="12">
        <v>29028</v>
      </c>
      <c r="U4" s="15">
        <v>480</v>
      </c>
    </row>
    <row r="5" spans="1:21" ht="15.75" thickBot="1" x14ac:dyDescent="0.3">
      <c r="A5" s="50"/>
      <c r="B5" s="7" t="s">
        <v>35</v>
      </c>
      <c r="C5" s="12">
        <v>5800</v>
      </c>
      <c r="D5" s="11">
        <v>9225</v>
      </c>
      <c r="E5" s="11">
        <v>550</v>
      </c>
      <c r="F5" s="11">
        <v>1020</v>
      </c>
      <c r="G5" s="11">
        <v>580</v>
      </c>
      <c r="H5" s="11">
        <v>100</v>
      </c>
      <c r="I5" s="11">
        <v>60</v>
      </c>
      <c r="J5" s="11">
        <v>900</v>
      </c>
      <c r="K5" s="11">
        <v>150</v>
      </c>
      <c r="L5" s="11">
        <v>3924</v>
      </c>
      <c r="M5" s="11">
        <v>517</v>
      </c>
      <c r="N5" s="11">
        <v>1212</v>
      </c>
      <c r="O5" s="12">
        <v>2680</v>
      </c>
      <c r="P5" s="11">
        <v>-5655</v>
      </c>
      <c r="Q5" s="11">
        <v>7218</v>
      </c>
      <c r="R5" s="11">
        <v>350</v>
      </c>
      <c r="S5" s="11">
        <v>280</v>
      </c>
      <c r="T5" s="12">
        <v>28911</v>
      </c>
      <c r="U5" s="15">
        <v>255</v>
      </c>
    </row>
    <row r="6" spans="1:21" ht="15.75" thickBot="1" x14ac:dyDescent="0.3">
      <c r="A6" s="49">
        <v>3</v>
      </c>
      <c r="B6" s="23" t="s">
        <v>25</v>
      </c>
      <c r="C6" s="25">
        <v>4450</v>
      </c>
      <c r="D6" s="24">
        <v>8475</v>
      </c>
      <c r="E6" s="24">
        <v>130</v>
      </c>
      <c r="F6" s="24">
        <v>1143</v>
      </c>
      <c r="G6" s="24">
        <v>460</v>
      </c>
      <c r="H6" s="24">
        <v>120</v>
      </c>
      <c r="I6" s="24">
        <v>60</v>
      </c>
      <c r="J6" s="24">
        <v>460</v>
      </c>
      <c r="K6" s="24">
        <v>75</v>
      </c>
      <c r="L6" s="24">
        <v>3318</v>
      </c>
      <c r="M6" s="24">
        <v>927</v>
      </c>
      <c r="N6" s="24">
        <v>1432</v>
      </c>
      <c r="O6" s="25">
        <v>2960</v>
      </c>
      <c r="P6" s="24">
        <v>-5220</v>
      </c>
      <c r="Q6" s="24">
        <v>7636</v>
      </c>
      <c r="R6" s="24">
        <v>500</v>
      </c>
      <c r="S6" s="24">
        <v>240</v>
      </c>
      <c r="T6" s="25">
        <v>27166</v>
      </c>
      <c r="U6" s="27">
        <v>210</v>
      </c>
    </row>
    <row r="7" spans="1:21" ht="15.75" thickBot="1" x14ac:dyDescent="0.3">
      <c r="A7" s="50"/>
      <c r="B7" s="7" t="s">
        <v>37</v>
      </c>
      <c r="C7" s="12">
        <v>5425</v>
      </c>
      <c r="D7" s="11">
        <v>8925</v>
      </c>
      <c r="E7" s="11">
        <v>-25</v>
      </c>
      <c r="F7" s="11">
        <v>825</v>
      </c>
      <c r="G7" s="11">
        <v>560</v>
      </c>
      <c r="H7" s="11">
        <v>60</v>
      </c>
      <c r="I7" s="11">
        <v>0</v>
      </c>
      <c r="J7" s="11">
        <v>700</v>
      </c>
      <c r="K7" s="11">
        <v>100</v>
      </c>
      <c r="L7" s="11">
        <v>3672</v>
      </c>
      <c r="M7" s="11">
        <v>733</v>
      </c>
      <c r="N7" s="11">
        <v>1214</v>
      </c>
      <c r="O7" s="12">
        <v>2560</v>
      </c>
      <c r="P7" s="11">
        <v>-5970</v>
      </c>
      <c r="Q7" s="11">
        <v>7614</v>
      </c>
      <c r="R7" s="11">
        <v>400</v>
      </c>
      <c r="S7" s="11">
        <v>220</v>
      </c>
      <c r="T7" s="12">
        <v>27013</v>
      </c>
      <c r="U7" s="15">
        <v>316</v>
      </c>
    </row>
    <row r="8" spans="1:21" ht="15.75" thickBot="1" x14ac:dyDescent="0.3">
      <c r="A8" s="52">
        <v>4</v>
      </c>
      <c r="B8" s="7" t="s">
        <v>185</v>
      </c>
      <c r="C8" s="12">
        <v>5125</v>
      </c>
      <c r="D8" s="11">
        <v>11000</v>
      </c>
      <c r="E8" s="11">
        <v>-340</v>
      </c>
      <c r="F8" s="11">
        <v>1317</v>
      </c>
      <c r="G8" s="11">
        <v>630</v>
      </c>
      <c r="H8" s="11">
        <v>120</v>
      </c>
      <c r="I8" s="11">
        <v>60</v>
      </c>
      <c r="J8" s="11">
        <v>740</v>
      </c>
      <c r="K8" s="11">
        <v>100</v>
      </c>
      <c r="L8" s="11">
        <v>4226</v>
      </c>
      <c r="M8" s="11">
        <v>1028</v>
      </c>
      <c r="N8" s="11">
        <v>1320</v>
      </c>
      <c r="O8" s="12">
        <v>960</v>
      </c>
      <c r="P8" s="11">
        <v>-2655</v>
      </c>
      <c r="Q8" s="11">
        <v>3076</v>
      </c>
      <c r="R8" s="11">
        <v>100</v>
      </c>
      <c r="S8" s="11">
        <v>140</v>
      </c>
      <c r="T8" s="12">
        <v>26947</v>
      </c>
      <c r="U8" s="15">
        <v>166</v>
      </c>
    </row>
    <row r="9" spans="1:21" ht="15.75" thickBot="1" x14ac:dyDescent="0.3">
      <c r="A9" s="53"/>
      <c r="B9" s="7" t="s">
        <v>72</v>
      </c>
      <c r="C9" s="12">
        <v>4650</v>
      </c>
      <c r="D9" s="11">
        <v>8200</v>
      </c>
      <c r="E9" s="11">
        <v>185</v>
      </c>
      <c r="F9" s="11">
        <v>831</v>
      </c>
      <c r="G9" s="11">
        <v>460</v>
      </c>
      <c r="H9" s="11">
        <v>80</v>
      </c>
      <c r="I9" s="11">
        <v>50</v>
      </c>
      <c r="J9" s="11">
        <v>640</v>
      </c>
      <c r="K9" s="11">
        <v>125</v>
      </c>
      <c r="L9" s="11">
        <v>3726</v>
      </c>
      <c r="M9" s="11">
        <v>684</v>
      </c>
      <c r="N9" s="11">
        <v>1146</v>
      </c>
      <c r="O9" s="12">
        <v>2680</v>
      </c>
      <c r="P9" s="11">
        <v>-4890</v>
      </c>
      <c r="Q9" s="11">
        <v>6884</v>
      </c>
      <c r="R9" s="11">
        <v>550</v>
      </c>
      <c r="S9" s="11">
        <v>260</v>
      </c>
      <c r="T9" s="12">
        <v>26261</v>
      </c>
      <c r="U9" s="15">
        <v>270</v>
      </c>
    </row>
    <row r="10" spans="1:21" ht="15.75" thickBot="1" x14ac:dyDescent="0.3">
      <c r="A10" s="49">
        <v>5</v>
      </c>
      <c r="B10" s="7" t="s">
        <v>186</v>
      </c>
      <c r="C10" s="12">
        <v>5150</v>
      </c>
      <c r="D10" s="11">
        <v>8225</v>
      </c>
      <c r="E10" s="11">
        <v>200</v>
      </c>
      <c r="F10" s="11">
        <v>1584</v>
      </c>
      <c r="G10" s="11">
        <v>460</v>
      </c>
      <c r="H10" s="11">
        <v>100</v>
      </c>
      <c r="I10" s="11">
        <v>30</v>
      </c>
      <c r="J10" s="11">
        <v>620</v>
      </c>
      <c r="K10" s="11">
        <v>0</v>
      </c>
      <c r="L10" s="11">
        <v>3648</v>
      </c>
      <c r="M10" s="11">
        <v>890</v>
      </c>
      <c r="N10" s="11">
        <v>1366</v>
      </c>
      <c r="O10" s="12">
        <v>2000</v>
      </c>
      <c r="P10" s="11">
        <v>-4485</v>
      </c>
      <c r="Q10" s="11">
        <v>5648</v>
      </c>
      <c r="R10" s="11">
        <v>250</v>
      </c>
      <c r="S10" s="11">
        <v>180</v>
      </c>
      <c r="T10" s="12">
        <v>25866</v>
      </c>
      <c r="U10" s="15">
        <v>264</v>
      </c>
    </row>
    <row r="11" spans="1:21" ht="15.75" thickBot="1" x14ac:dyDescent="0.3">
      <c r="A11" s="50"/>
      <c r="B11" s="7" t="s">
        <v>187</v>
      </c>
      <c r="C11" s="12">
        <v>4425</v>
      </c>
      <c r="D11" s="11">
        <v>9250</v>
      </c>
      <c r="E11" s="11">
        <v>-30</v>
      </c>
      <c r="F11" s="11">
        <v>1383</v>
      </c>
      <c r="G11" s="11">
        <v>380</v>
      </c>
      <c r="H11" s="11">
        <v>40</v>
      </c>
      <c r="I11" s="11">
        <v>10</v>
      </c>
      <c r="J11" s="11">
        <v>600</v>
      </c>
      <c r="K11" s="11">
        <v>100</v>
      </c>
      <c r="L11" s="11">
        <v>3606</v>
      </c>
      <c r="M11" s="11">
        <v>840</v>
      </c>
      <c r="N11" s="11">
        <v>1462</v>
      </c>
      <c r="O11" s="12">
        <v>1320</v>
      </c>
      <c r="P11" s="11">
        <v>-3465</v>
      </c>
      <c r="Q11" s="11">
        <v>4402</v>
      </c>
      <c r="R11" s="11">
        <v>50</v>
      </c>
      <c r="S11" s="11">
        <v>220</v>
      </c>
      <c r="T11" s="12">
        <v>24593</v>
      </c>
      <c r="U11" s="15">
        <v>217</v>
      </c>
    </row>
    <row r="12" spans="1:21" ht="15.75" thickBot="1" x14ac:dyDescent="0.3">
      <c r="A12" s="49">
        <v>6</v>
      </c>
      <c r="B12" s="7" t="s">
        <v>188</v>
      </c>
      <c r="C12" s="12">
        <v>4650</v>
      </c>
      <c r="D12" s="11">
        <v>7500</v>
      </c>
      <c r="E12" s="11">
        <v>-225</v>
      </c>
      <c r="F12" s="11">
        <v>1326</v>
      </c>
      <c r="G12" s="11">
        <v>480</v>
      </c>
      <c r="H12" s="11">
        <v>120</v>
      </c>
      <c r="I12" s="11">
        <v>40</v>
      </c>
      <c r="J12" s="11">
        <v>560</v>
      </c>
      <c r="K12" s="11">
        <v>25</v>
      </c>
      <c r="L12" s="11">
        <v>3782</v>
      </c>
      <c r="M12" s="11">
        <v>840</v>
      </c>
      <c r="N12" s="11">
        <v>1420</v>
      </c>
      <c r="O12" s="12">
        <v>1960</v>
      </c>
      <c r="P12" s="11">
        <v>-3900</v>
      </c>
      <c r="Q12" s="11">
        <v>5220</v>
      </c>
      <c r="R12" s="11">
        <v>400</v>
      </c>
      <c r="S12" s="11">
        <v>160</v>
      </c>
      <c r="T12" s="12">
        <v>24358</v>
      </c>
      <c r="U12" s="15">
        <v>373</v>
      </c>
    </row>
    <row r="13" spans="1:21" ht="15.75" thickBot="1" x14ac:dyDescent="0.3">
      <c r="A13" s="50"/>
      <c r="B13" s="7" t="s">
        <v>71</v>
      </c>
      <c r="C13" s="12">
        <v>4900</v>
      </c>
      <c r="D13" s="11">
        <v>7175</v>
      </c>
      <c r="E13" s="11">
        <v>-310</v>
      </c>
      <c r="F13" s="11">
        <v>1107</v>
      </c>
      <c r="G13" s="11">
        <v>560</v>
      </c>
      <c r="H13" s="11">
        <v>40</v>
      </c>
      <c r="I13" s="11">
        <v>50</v>
      </c>
      <c r="J13" s="11">
        <v>580</v>
      </c>
      <c r="K13" s="11">
        <v>150</v>
      </c>
      <c r="L13" s="11">
        <v>3560</v>
      </c>
      <c r="M13" s="11">
        <v>1050</v>
      </c>
      <c r="N13" s="11">
        <v>1166</v>
      </c>
      <c r="O13" s="12">
        <v>1920</v>
      </c>
      <c r="P13" s="11">
        <v>-3765</v>
      </c>
      <c r="Q13" s="11">
        <v>5422</v>
      </c>
      <c r="R13" s="11">
        <v>350</v>
      </c>
      <c r="S13" s="11">
        <v>200</v>
      </c>
      <c r="T13" s="12">
        <v>24155</v>
      </c>
      <c r="U13" s="15">
        <v>452</v>
      </c>
    </row>
    <row r="14" spans="1:21" ht="15.75" thickBot="1" x14ac:dyDescent="0.3">
      <c r="A14" s="49">
        <v>7</v>
      </c>
      <c r="B14" s="7" t="s">
        <v>189</v>
      </c>
      <c r="C14" s="12">
        <v>4600</v>
      </c>
      <c r="D14" s="11">
        <v>7775</v>
      </c>
      <c r="E14" s="11">
        <v>-25</v>
      </c>
      <c r="F14" s="11">
        <v>1125</v>
      </c>
      <c r="G14" s="11">
        <v>580</v>
      </c>
      <c r="H14" s="11">
        <v>0</v>
      </c>
      <c r="I14" s="11">
        <v>40</v>
      </c>
      <c r="J14" s="11">
        <v>580</v>
      </c>
      <c r="K14" s="11">
        <v>75</v>
      </c>
      <c r="L14" s="11">
        <v>3744</v>
      </c>
      <c r="M14" s="11">
        <v>905</v>
      </c>
      <c r="N14" s="11">
        <v>1370</v>
      </c>
      <c r="O14" s="12">
        <v>1680</v>
      </c>
      <c r="P14" s="11">
        <v>-4440</v>
      </c>
      <c r="Q14" s="11">
        <v>5640</v>
      </c>
      <c r="R14" s="11">
        <v>150</v>
      </c>
      <c r="S14" s="11">
        <v>320</v>
      </c>
      <c r="T14" s="12">
        <v>24119</v>
      </c>
      <c r="U14" s="15">
        <v>233</v>
      </c>
    </row>
    <row r="15" spans="1:21" ht="15.75" thickBot="1" x14ac:dyDescent="0.3">
      <c r="A15" s="50"/>
      <c r="B15" s="7" t="s">
        <v>73</v>
      </c>
      <c r="C15" s="12">
        <v>4725</v>
      </c>
      <c r="D15" s="11">
        <v>8000</v>
      </c>
      <c r="E15" s="11">
        <v>35</v>
      </c>
      <c r="F15" s="11">
        <v>783</v>
      </c>
      <c r="G15" s="11">
        <v>560</v>
      </c>
      <c r="H15" s="11">
        <v>140</v>
      </c>
      <c r="I15" s="11">
        <v>70</v>
      </c>
      <c r="J15" s="11">
        <v>400</v>
      </c>
      <c r="K15" s="11">
        <v>75</v>
      </c>
      <c r="L15" s="11">
        <v>3336</v>
      </c>
      <c r="M15" s="11">
        <v>640</v>
      </c>
      <c r="N15" s="11">
        <v>1250</v>
      </c>
      <c r="O15" s="12">
        <v>2200</v>
      </c>
      <c r="P15" s="11">
        <v>-4395</v>
      </c>
      <c r="Q15" s="11">
        <v>5702</v>
      </c>
      <c r="R15" s="11">
        <v>300</v>
      </c>
      <c r="S15" s="11">
        <v>240</v>
      </c>
      <c r="T15" s="12">
        <v>24061</v>
      </c>
      <c r="U15" s="15">
        <v>162</v>
      </c>
    </row>
    <row r="16" spans="1:21" ht="15.75" thickBot="1" x14ac:dyDescent="0.3">
      <c r="A16" s="49">
        <v>8</v>
      </c>
      <c r="B16" s="7" t="s">
        <v>190</v>
      </c>
      <c r="C16" s="12">
        <v>4000</v>
      </c>
      <c r="D16" s="11">
        <v>7325</v>
      </c>
      <c r="E16" s="11">
        <v>380</v>
      </c>
      <c r="F16" s="11">
        <v>1290</v>
      </c>
      <c r="G16" s="11">
        <v>270</v>
      </c>
      <c r="H16" s="11">
        <v>140</v>
      </c>
      <c r="I16" s="11">
        <v>20</v>
      </c>
      <c r="J16" s="11">
        <v>600</v>
      </c>
      <c r="K16" s="11">
        <v>25</v>
      </c>
      <c r="L16" s="11">
        <v>3008</v>
      </c>
      <c r="M16" s="11">
        <v>908</v>
      </c>
      <c r="N16" s="11">
        <v>1426</v>
      </c>
      <c r="O16" s="12">
        <v>1800</v>
      </c>
      <c r="P16" s="11">
        <v>-3420</v>
      </c>
      <c r="Q16" s="11">
        <v>4860</v>
      </c>
      <c r="R16" s="11">
        <v>350</v>
      </c>
      <c r="S16" s="11">
        <v>120</v>
      </c>
      <c r="T16" s="12">
        <v>23102</v>
      </c>
      <c r="U16" s="15">
        <v>283</v>
      </c>
    </row>
    <row r="17" spans="1:21" ht="15.75" thickBot="1" x14ac:dyDescent="0.3">
      <c r="A17" s="50"/>
      <c r="B17" s="6" t="s">
        <v>191</v>
      </c>
      <c r="C17" s="26">
        <v>3800</v>
      </c>
      <c r="D17" s="5">
        <v>8150</v>
      </c>
      <c r="E17" s="5">
        <v>255</v>
      </c>
      <c r="F17" s="5">
        <v>777</v>
      </c>
      <c r="G17" s="5">
        <v>360</v>
      </c>
      <c r="H17" s="5">
        <v>20</v>
      </c>
      <c r="I17" s="5">
        <v>50</v>
      </c>
      <c r="J17" s="5">
        <v>480</v>
      </c>
      <c r="K17" s="5">
        <v>50</v>
      </c>
      <c r="L17" s="5">
        <v>2992</v>
      </c>
      <c r="M17" s="5">
        <v>563</v>
      </c>
      <c r="N17" s="5">
        <v>1238</v>
      </c>
      <c r="O17" s="5">
        <v>1440</v>
      </c>
      <c r="P17" s="5">
        <v>-3210</v>
      </c>
      <c r="Q17" s="5">
        <v>4184</v>
      </c>
      <c r="R17" s="5">
        <v>50</v>
      </c>
      <c r="S17" s="5">
        <v>200</v>
      </c>
      <c r="T17" s="26">
        <v>21399</v>
      </c>
      <c r="U17" s="28">
        <v>285</v>
      </c>
    </row>
    <row r="18" spans="1:21" ht="16.5" x14ac:dyDescent="0.25">
      <c r="A18" s="49">
        <v>9</v>
      </c>
      <c r="B18" s="6"/>
      <c r="C18" s="54"/>
      <c r="D18" s="55"/>
      <c r="E18" s="55"/>
      <c r="F18" s="55"/>
      <c r="G18" s="55"/>
      <c r="H18" s="55"/>
      <c r="I18" s="55"/>
      <c r="J18" s="55"/>
      <c r="K18" s="55"/>
      <c r="L18" s="55"/>
      <c r="M18" s="55"/>
      <c r="N18" s="55"/>
      <c r="O18" s="55"/>
      <c r="P18" s="55"/>
      <c r="Q18" s="55"/>
      <c r="R18" s="55"/>
      <c r="S18" s="56"/>
      <c r="T18" s="62"/>
      <c r="U18" s="63"/>
    </row>
    <row r="19" spans="1:21" ht="17.25" thickBot="1" x14ac:dyDescent="0.3">
      <c r="A19" s="50"/>
      <c r="C19" s="54"/>
      <c r="D19" s="55"/>
      <c r="E19" s="55"/>
      <c r="F19" s="55"/>
      <c r="G19" s="55"/>
      <c r="H19" s="55"/>
      <c r="I19" s="55"/>
      <c r="J19" s="55"/>
      <c r="K19" s="55"/>
      <c r="L19" s="55"/>
      <c r="M19" s="55"/>
      <c r="N19" s="55"/>
      <c r="O19" s="55"/>
      <c r="P19" s="55"/>
      <c r="Q19" s="55"/>
      <c r="R19" s="55"/>
      <c r="S19" s="56"/>
      <c r="T19" s="62"/>
      <c r="U19" s="63"/>
    </row>
    <row r="20" spans="1:21" ht="16.5" x14ac:dyDescent="0.25">
      <c r="A20" s="49">
        <v>10</v>
      </c>
      <c r="B20" s="6"/>
      <c r="C20" s="54"/>
      <c r="D20" s="55"/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55"/>
      <c r="S20" s="56"/>
      <c r="T20" s="62"/>
      <c r="U20" s="63"/>
    </row>
    <row r="21" spans="1:21" ht="17.25" thickBot="1" x14ac:dyDescent="0.3">
      <c r="A21" s="50"/>
      <c r="C21" s="54"/>
      <c r="D21" s="55"/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5"/>
      <c r="S21" s="56"/>
      <c r="T21" s="62"/>
      <c r="U21" s="63"/>
    </row>
    <row r="22" spans="1:21" ht="16.5" x14ac:dyDescent="0.25">
      <c r="A22" s="49">
        <v>11</v>
      </c>
      <c r="B22" s="6"/>
      <c r="C22" s="54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6"/>
      <c r="T22" s="62"/>
      <c r="U22" s="63"/>
    </row>
    <row r="23" spans="1:21" ht="17.25" thickBot="1" x14ac:dyDescent="0.3">
      <c r="A23" s="50"/>
      <c r="C23" s="54"/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55"/>
      <c r="Q23" s="55"/>
      <c r="R23" s="55"/>
      <c r="S23" s="56"/>
      <c r="T23" s="62"/>
      <c r="U23" s="63"/>
    </row>
    <row r="24" spans="1:21" ht="16.5" x14ac:dyDescent="0.25">
      <c r="A24" s="49">
        <v>12</v>
      </c>
      <c r="B24" s="6"/>
      <c r="C24" s="54"/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55"/>
      <c r="P24" s="55"/>
      <c r="Q24" s="55"/>
      <c r="R24" s="55"/>
      <c r="S24" s="56"/>
      <c r="T24" s="62"/>
      <c r="U24" s="63"/>
    </row>
    <row r="25" spans="1:21" ht="17.25" thickBot="1" x14ac:dyDescent="0.3">
      <c r="A25" s="50"/>
      <c r="C25" s="54"/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55"/>
      <c r="S25" s="56"/>
      <c r="T25" s="62"/>
      <c r="U25" s="63"/>
    </row>
    <row r="26" spans="1:21" ht="16.5" x14ac:dyDescent="0.25">
      <c r="A26" s="49">
        <v>13</v>
      </c>
      <c r="B26" s="6"/>
      <c r="C26" s="54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6"/>
      <c r="T26" s="62"/>
      <c r="U26" s="63"/>
    </row>
    <row r="27" spans="1:21" ht="17.25" thickBot="1" x14ac:dyDescent="0.3">
      <c r="A27" s="50"/>
      <c r="C27" s="54"/>
      <c r="D27" s="55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6"/>
      <c r="T27" s="62"/>
      <c r="U27" s="63"/>
    </row>
    <row r="28" spans="1:21" ht="16.5" x14ac:dyDescent="0.25">
      <c r="A28" s="49">
        <v>14</v>
      </c>
      <c r="B28" s="6"/>
      <c r="C28" s="54"/>
      <c r="D28" s="55"/>
      <c r="E28" s="55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55"/>
      <c r="Q28" s="55"/>
      <c r="R28" s="55"/>
      <c r="S28" s="56"/>
      <c r="T28" s="62"/>
      <c r="U28" s="63"/>
    </row>
    <row r="29" spans="1:21" ht="17.25" thickBot="1" x14ac:dyDescent="0.3">
      <c r="A29" s="50"/>
      <c r="C29" s="54"/>
      <c r="D29" s="55"/>
      <c r="E29" s="55"/>
      <c r="F29" s="55"/>
      <c r="G29" s="55"/>
      <c r="H29" s="55"/>
      <c r="I29" s="55"/>
      <c r="J29" s="55"/>
      <c r="K29" s="55"/>
      <c r="L29" s="55"/>
      <c r="M29" s="55"/>
      <c r="N29" s="55"/>
      <c r="O29" s="55"/>
      <c r="P29" s="55"/>
      <c r="Q29" s="55"/>
      <c r="R29" s="55"/>
      <c r="S29" s="56"/>
      <c r="T29" s="62"/>
      <c r="U29" s="63"/>
    </row>
    <row r="30" spans="1:21" ht="16.5" x14ac:dyDescent="0.25">
      <c r="A30" s="49">
        <v>15</v>
      </c>
      <c r="B30" s="6"/>
      <c r="C30" s="54"/>
      <c r="D30" s="55"/>
      <c r="E30" s="55"/>
      <c r="F30" s="55"/>
      <c r="G30" s="55"/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55"/>
      <c r="S30" s="56"/>
      <c r="T30" s="62"/>
      <c r="U30" s="63"/>
    </row>
    <row r="31" spans="1:21" ht="16.5" x14ac:dyDescent="0.25">
      <c r="A31" s="51"/>
      <c r="C31" s="54"/>
      <c r="D31" s="55"/>
      <c r="E31" s="55"/>
      <c r="F31" s="55"/>
      <c r="G31" s="55"/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55"/>
      <c r="S31" s="56"/>
      <c r="T31" s="62"/>
      <c r="U31" s="63"/>
    </row>
    <row r="32" spans="1:21" ht="35.25" thickBot="1" x14ac:dyDescent="0.3">
      <c r="A32" s="18" t="s">
        <v>125</v>
      </c>
    </row>
    <row r="33" spans="1:20" ht="15.75" thickBot="1" x14ac:dyDescent="0.3">
      <c r="A33" s="14"/>
      <c r="B33" s="19"/>
      <c r="C33" s="57" t="s">
        <v>2</v>
      </c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9"/>
      <c r="O33" s="57" t="s">
        <v>3</v>
      </c>
      <c r="P33" s="58"/>
      <c r="Q33" s="58"/>
      <c r="R33" s="58"/>
      <c r="S33" s="58"/>
      <c r="T33" s="19"/>
    </row>
    <row r="34" spans="1:20" x14ac:dyDescent="0.25">
      <c r="A34" s="3" t="s">
        <v>0</v>
      </c>
      <c r="B34" s="20" t="s">
        <v>1</v>
      </c>
      <c r="C34" s="10" t="s">
        <v>6</v>
      </c>
      <c r="D34" s="3" t="s">
        <v>7</v>
      </c>
      <c r="E34" s="3" t="s">
        <v>8</v>
      </c>
      <c r="F34" s="3" t="s">
        <v>9</v>
      </c>
      <c r="G34" s="3" t="s">
        <v>10</v>
      </c>
      <c r="H34" s="3" t="s">
        <v>11</v>
      </c>
      <c r="I34" s="3" t="s">
        <v>12</v>
      </c>
      <c r="J34" s="3" t="s">
        <v>13</v>
      </c>
      <c r="K34" s="3" t="s">
        <v>14</v>
      </c>
      <c r="L34" s="3" t="s">
        <v>15</v>
      </c>
      <c r="M34" s="3" t="s">
        <v>64</v>
      </c>
      <c r="N34" s="3" t="s">
        <v>65</v>
      </c>
      <c r="O34" s="10" t="s">
        <v>16</v>
      </c>
      <c r="P34" s="3" t="s">
        <v>17</v>
      </c>
      <c r="Q34" s="3" t="s">
        <v>18</v>
      </c>
      <c r="R34" s="3" t="s">
        <v>19</v>
      </c>
      <c r="S34" s="3" t="s">
        <v>20</v>
      </c>
      <c r="T34" s="10" t="s">
        <v>24</v>
      </c>
    </row>
    <row r="35" spans="1:20" ht="15.75" thickBot="1" x14ac:dyDescent="0.3">
      <c r="A35" s="68">
        <v>1</v>
      </c>
      <c r="B35" s="21"/>
      <c r="C35" s="12">
        <v>242</v>
      </c>
      <c r="D35" s="11">
        <v>449</v>
      </c>
      <c r="E35" s="11">
        <v>16</v>
      </c>
      <c r="F35" s="11">
        <v>420</v>
      </c>
      <c r="G35" s="11">
        <v>78</v>
      </c>
      <c r="H35" s="11">
        <v>1</v>
      </c>
      <c r="I35" s="11">
        <v>1</v>
      </c>
      <c r="J35" s="11">
        <v>53</v>
      </c>
      <c r="K35" s="11">
        <v>4</v>
      </c>
      <c r="L35" s="11">
        <v>2058</v>
      </c>
      <c r="M35" s="11">
        <v>719</v>
      </c>
      <c r="N35" s="11">
        <v>666</v>
      </c>
      <c r="O35" s="12">
        <v>40</v>
      </c>
      <c r="P35" s="11">
        <v>198</v>
      </c>
      <c r="Q35" s="11">
        <v>2094</v>
      </c>
      <c r="R35" s="11">
        <v>3</v>
      </c>
      <c r="S35" s="11">
        <v>6</v>
      </c>
      <c r="T35" s="12">
        <v>42</v>
      </c>
    </row>
    <row r="36" spans="1:20" ht="15.75" thickBot="1" x14ac:dyDescent="0.3">
      <c r="A36" s="67"/>
      <c r="B36" s="22" t="s">
        <v>183</v>
      </c>
      <c r="C36" s="12">
        <v>236</v>
      </c>
      <c r="D36" s="11">
        <v>366</v>
      </c>
      <c r="E36" s="11">
        <v>88</v>
      </c>
      <c r="F36" s="11">
        <v>317</v>
      </c>
      <c r="G36" s="11">
        <v>57</v>
      </c>
      <c r="H36" s="11">
        <v>10</v>
      </c>
      <c r="I36" s="11">
        <v>6</v>
      </c>
      <c r="J36" s="11">
        <v>37</v>
      </c>
      <c r="K36" s="11">
        <v>3</v>
      </c>
      <c r="L36" s="11">
        <v>2085</v>
      </c>
      <c r="M36" s="11">
        <v>651</v>
      </c>
      <c r="N36" s="11">
        <v>705</v>
      </c>
      <c r="O36" s="12">
        <v>61</v>
      </c>
      <c r="P36" s="11">
        <v>291</v>
      </c>
      <c r="Q36" s="11">
        <v>3008</v>
      </c>
      <c r="R36" s="11">
        <v>8</v>
      </c>
      <c r="S36" s="11">
        <v>11</v>
      </c>
      <c r="T36" s="12">
        <v>42</v>
      </c>
    </row>
    <row r="37" spans="1:20" ht="15.75" thickBot="1" x14ac:dyDescent="0.3">
      <c r="A37" s="66">
        <v>2</v>
      </c>
      <c r="B37" s="21"/>
      <c r="C37" s="12">
        <v>232</v>
      </c>
      <c r="D37" s="11">
        <v>369</v>
      </c>
      <c r="E37" s="11">
        <v>110</v>
      </c>
      <c r="F37" s="11">
        <v>340</v>
      </c>
      <c r="G37" s="11">
        <v>58</v>
      </c>
      <c r="H37" s="11">
        <v>5</v>
      </c>
      <c r="I37" s="11">
        <v>6</v>
      </c>
      <c r="J37" s="11">
        <v>45</v>
      </c>
      <c r="K37" s="11">
        <v>6</v>
      </c>
      <c r="L37" s="11">
        <v>1962</v>
      </c>
      <c r="M37" s="11">
        <v>517</v>
      </c>
      <c r="N37" s="11">
        <v>606</v>
      </c>
      <c r="O37" s="12">
        <v>67</v>
      </c>
      <c r="P37" s="11">
        <v>377</v>
      </c>
      <c r="Q37" s="11">
        <v>3609</v>
      </c>
      <c r="R37" s="11">
        <v>7</v>
      </c>
      <c r="S37" s="11">
        <v>14</v>
      </c>
      <c r="T37" s="12">
        <v>42</v>
      </c>
    </row>
    <row r="38" spans="1:20" ht="15.75" thickBot="1" x14ac:dyDescent="0.3">
      <c r="A38" s="67"/>
      <c r="B38" s="22" t="s">
        <v>184</v>
      </c>
      <c r="C38" s="25">
        <v>178</v>
      </c>
      <c r="D38" s="24">
        <v>339</v>
      </c>
      <c r="E38" s="24">
        <v>26</v>
      </c>
      <c r="F38" s="24">
        <v>381</v>
      </c>
      <c r="G38" s="24">
        <v>46</v>
      </c>
      <c r="H38" s="24">
        <v>6</v>
      </c>
      <c r="I38" s="24">
        <v>6</v>
      </c>
      <c r="J38" s="24">
        <v>23</v>
      </c>
      <c r="K38" s="24">
        <v>3</v>
      </c>
      <c r="L38" s="24">
        <v>1659</v>
      </c>
      <c r="M38" s="24">
        <v>927</v>
      </c>
      <c r="N38" s="24">
        <v>716</v>
      </c>
      <c r="O38" s="25">
        <v>74</v>
      </c>
      <c r="P38" s="24">
        <v>348</v>
      </c>
      <c r="Q38" s="24">
        <v>3818</v>
      </c>
      <c r="R38" s="24">
        <v>10</v>
      </c>
      <c r="S38" s="24">
        <v>12</v>
      </c>
      <c r="T38" s="25">
        <v>42</v>
      </c>
    </row>
    <row r="39" spans="1:20" ht="15.75" thickBot="1" x14ac:dyDescent="0.3">
      <c r="A39" s="66">
        <v>3</v>
      </c>
      <c r="B39" s="21"/>
      <c r="C39" s="12">
        <v>217</v>
      </c>
      <c r="D39" s="11">
        <v>357</v>
      </c>
      <c r="E39" s="11">
        <v>-5</v>
      </c>
      <c r="F39" s="11">
        <v>275</v>
      </c>
      <c r="G39" s="11">
        <v>56</v>
      </c>
      <c r="H39" s="11">
        <v>3</v>
      </c>
      <c r="I39" s="11">
        <v>0</v>
      </c>
      <c r="J39" s="11">
        <v>35</v>
      </c>
      <c r="K39" s="11">
        <v>4</v>
      </c>
      <c r="L39" s="11">
        <v>1836</v>
      </c>
      <c r="M39" s="11">
        <v>733</v>
      </c>
      <c r="N39" s="11">
        <v>607</v>
      </c>
      <c r="O39" s="12">
        <v>64</v>
      </c>
      <c r="P39" s="11">
        <v>398</v>
      </c>
      <c r="Q39" s="11">
        <v>3807</v>
      </c>
      <c r="R39" s="11">
        <v>8</v>
      </c>
      <c r="S39" s="11">
        <v>11</v>
      </c>
      <c r="T39" s="12">
        <v>42</v>
      </c>
    </row>
    <row r="40" spans="1:20" ht="15.75" thickBot="1" x14ac:dyDescent="0.3">
      <c r="A40" s="67"/>
      <c r="B40" s="22" t="s">
        <v>35</v>
      </c>
      <c r="C40" s="12">
        <v>205</v>
      </c>
      <c r="D40" s="11">
        <v>440</v>
      </c>
      <c r="E40" s="11">
        <v>-68</v>
      </c>
      <c r="F40" s="11">
        <v>439</v>
      </c>
      <c r="G40" s="11">
        <v>63</v>
      </c>
      <c r="H40" s="11">
        <v>6</v>
      </c>
      <c r="I40" s="11">
        <v>6</v>
      </c>
      <c r="J40" s="11">
        <v>37</v>
      </c>
      <c r="K40" s="11">
        <v>4</v>
      </c>
      <c r="L40" s="11">
        <v>2113</v>
      </c>
      <c r="M40" s="11">
        <v>1028</v>
      </c>
      <c r="N40" s="11">
        <v>660</v>
      </c>
      <c r="O40" s="12">
        <v>24</v>
      </c>
      <c r="P40" s="11">
        <v>177</v>
      </c>
      <c r="Q40" s="11">
        <v>1538</v>
      </c>
      <c r="R40" s="11">
        <v>2</v>
      </c>
      <c r="S40" s="11">
        <v>7</v>
      </c>
      <c r="T40" s="12">
        <v>43</v>
      </c>
    </row>
    <row r="41" spans="1:20" ht="15.75" thickBot="1" x14ac:dyDescent="0.3">
      <c r="A41" s="64">
        <v>4</v>
      </c>
      <c r="B41" s="29"/>
      <c r="C41" s="12">
        <v>186</v>
      </c>
      <c r="D41" s="11">
        <v>328</v>
      </c>
      <c r="E41" s="11">
        <v>37</v>
      </c>
      <c r="F41" s="11">
        <v>277</v>
      </c>
      <c r="G41" s="11">
        <v>46</v>
      </c>
      <c r="H41" s="11">
        <v>4</v>
      </c>
      <c r="I41" s="11">
        <v>5</v>
      </c>
      <c r="J41" s="11">
        <v>32</v>
      </c>
      <c r="K41" s="11">
        <v>5</v>
      </c>
      <c r="L41" s="11">
        <v>1863</v>
      </c>
      <c r="M41" s="11">
        <v>684</v>
      </c>
      <c r="N41" s="11">
        <v>573</v>
      </c>
      <c r="O41" s="12">
        <v>67</v>
      </c>
      <c r="P41" s="11">
        <v>326</v>
      </c>
      <c r="Q41" s="11">
        <v>3442</v>
      </c>
      <c r="R41" s="11">
        <v>11</v>
      </c>
      <c r="S41" s="11">
        <v>13</v>
      </c>
      <c r="T41" s="12">
        <v>43</v>
      </c>
    </row>
    <row r="42" spans="1:20" ht="15.75" thickBot="1" x14ac:dyDescent="0.3">
      <c r="A42" s="65"/>
      <c r="B42" s="30" t="s">
        <v>25</v>
      </c>
      <c r="C42" s="12">
        <v>206</v>
      </c>
      <c r="D42" s="11">
        <v>329</v>
      </c>
      <c r="E42" s="11">
        <v>40</v>
      </c>
      <c r="F42" s="11">
        <v>528</v>
      </c>
      <c r="G42" s="11">
        <v>46</v>
      </c>
      <c r="H42" s="11">
        <v>5</v>
      </c>
      <c r="I42" s="11">
        <v>3</v>
      </c>
      <c r="J42" s="11">
        <v>31</v>
      </c>
      <c r="K42" s="11">
        <v>0</v>
      </c>
      <c r="L42" s="11">
        <v>1824</v>
      </c>
      <c r="M42" s="11">
        <v>890</v>
      </c>
      <c r="N42" s="11">
        <v>683</v>
      </c>
      <c r="O42" s="12">
        <v>50</v>
      </c>
      <c r="P42" s="11">
        <v>299</v>
      </c>
      <c r="Q42" s="11">
        <v>2824</v>
      </c>
      <c r="R42" s="11">
        <v>5</v>
      </c>
      <c r="S42" s="11">
        <v>9</v>
      </c>
      <c r="T42" s="12">
        <v>53</v>
      </c>
    </row>
    <row r="43" spans="1:20" ht="15.75" thickBot="1" x14ac:dyDescent="0.3">
      <c r="A43" s="66">
        <v>5</v>
      </c>
      <c r="B43" s="21"/>
      <c r="C43" s="12">
        <v>177</v>
      </c>
      <c r="D43" s="11">
        <v>370</v>
      </c>
      <c r="E43" s="11">
        <v>-6</v>
      </c>
      <c r="F43" s="11">
        <v>461</v>
      </c>
      <c r="G43" s="11">
        <v>38</v>
      </c>
      <c r="H43" s="11">
        <v>2</v>
      </c>
      <c r="I43" s="11">
        <v>1</v>
      </c>
      <c r="J43" s="11">
        <v>30</v>
      </c>
      <c r="K43" s="11">
        <v>4</v>
      </c>
      <c r="L43" s="11">
        <v>1803</v>
      </c>
      <c r="M43" s="11">
        <v>840</v>
      </c>
      <c r="N43" s="11">
        <v>731</v>
      </c>
      <c r="O43" s="12">
        <v>33</v>
      </c>
      <c r="P43" s="11">
        <v>231</v>
      </c>
      <c r="Q43" s="11">
        <v>2201</v>
      </c>
      <c r="R43" s="11">
        <v>1</v>
      </c>
      <c r="S43" s="11">
        <v>11</v>
      </c>
      <c r="T43" s="12">
        <v>51</v>
      </c>
    </row>
    <row r="44" spans="1:20" ht="15.75" thickBot="1" x14ac:dyDescent="0.3">
      <c r="A44" s="67"/>
      <c r="B44" s="22" t="s">
        <v>37</v>
      </c>
      <c r="C44" s="12">
        <v>186</v>
      </c>
      <c r="D44" s="11">
        <v>300</v>
      </c>
      <c r="E44" s="11">
        <v>-45</v>
      </c>
      <c r="F44" s="11">
        <v>442</v>
      </c>
      <c r="G44" s="11">
        <v>48</v>
      </c>
      <c r="H44" s="11">
        <v>6</v>
      </c>
      <c r="I44" s="11">
        <v>4</v>
      </c>
      <c r="J44" s="11">
        <v>28</v>
      </c>
      <c r="K44" s="11">
        <v>1</v>
      </c>
      <c r="L44" s="11">
        <v>1891</v>
      </c>
      <c r="M44" s="11">
        <v>840</v>
      </c>
      <c r="N44" s="11">
        <v>710</v>
      </c>
      <c r="O44" s="12">
        <v>49</v>
      </c>
      <c r="P44" s="11">
        <v>260</v>
      </c>
      <c r="Q44" s="11">
        <v>2610</v>
      </c>
      <c r="R44" s="11">
        <v>8</v>
      </c>
      <c r="S44" s="11">
        <v>8</v>
      </c>
      <c r="T44" s="12">
        <v>51</v>
      </c>
    </row>
    <row r="45" spans="1:20" ht="15.75" thickBot="1" x14ac:dyDescent="0.3">
      <c r="A45" s="66">
        <v>6</v>
      </c>
      <c r="B45" s="21"/>
      <c r="C45" s="12">
        <v>189</v>
      </c>
      <c r="D45" s="11">
        <v>320</v>
      </c>
      <c r="E45" s="11">
        <v>7</v>
      </c>
      <c r="F45" s="11">
        <v>261</v>
      </c>
      <c r="G45" s="11">
        <v>56</v>
      </c>
      <c r="H45" s="11">
        <v>7</v>
      </c>
      <c r="I45" s="11">
        <v>7</v>
      </c>
      <c r="J45" s="11">
        <v>20</v>
      </c>
      <c r="K45" s="11">
        <v>3</v>
      </c>
      <c r="L45" s="11">
        <v>1668</v>
      </c>
      <c r="M45" s="11">
        <v>640</v>
      </c>
      <c r="N45" s="11">
        <v>625</v>
      </c>
      <c r="O45" s="12">
        <v>55</v>
      </c>
      <c r="P45" s="11">
        <v>293</v>
      </c>
      <c r="Q45" s="11">
        <v>2851</v>
      </c>
      <c r="R45" s="11">
        <v>6</v>
      </c>
      <c r="S45" s="11">
        <v>12</v>
      </c>
      <c r="T45" s="12">
        <v>51</v>
      </c>
    </row>
    <row r="46" spans="1:20" ht="15.75" thickBot="1" x14ac:dyDescent="0.3">
      <c r="A46" s="67"/>
      <c r="B46" s="22" t="s">
        <v>185</v>
      </c>
      <c r="C46" s="12">
        <v>196</v>
      </c>
      <c r="D46" s="11">
        <v>287</v>
      </c>
      <c r="E46" s="11">
        <v>-62</v>
      </c>
      <c r="F46" s="11">
        <v>369</v>
      </c>
      <c r="G46" s="11">
        <v>56</v>
      </c>
      <c r="H46" s="11">
        <v>2</v>
      </c>
      <c r="I46" s="11">
        <v>5</v>
      </c>
      <c r="J46" s="11">
        <v>29</v>
      </c>
      <c r="K46" s="11">
        <v>6</v>
      </c>
      <c r="L46" s="11">
        <v>1780</v>
      </c>
      <c r="M46" s="11">
        <v>1050</v>
      </c>
      <c r="N46" s="11">
        <v>583</v>
      </c>
      <c r="O46" s="12">
        <v>48</v>
      </c>
      <c r="P46" s="11">
        <v>251</v>
      </c>
      <c r="Q46" s="11">
        <v>2711</v>
      </c>
      <c r="R46" s="11">
        <v>7</v>
      </c>
      <c r="S46" s="11">
        <v>10</v>
      </c>
      <c r="T46" s="12">
        <v>53</v>
      </c>
    </row>
    <row r="47" spans="1:20" ht="15.75" thickBot="1" x14ac:dyDescent="0.3">
      <c r="A47" s="66">
        <v>7</v>
      </c>
      <c r="B47" s="21"/>
      <c r="C47" s="12">
        <v>184</v>
      </c>
      <c r="D47" s="11">
        <v>311</v>
      </c>
      <c r="E47" s="11">
        <v>-5</v>
      </c>
      <c r="F47" s="11">
        <v>375</v>
      </c>
      <c r="G47" s="11">
        <v>58</v>
      </c>
      <c r="H47" s="11">
        <v>0</v>
      </c>
      <c r="I47" s="11">
        <v>4</v>
      </c>
      <c r="J47" s="11">
        <v>29</v>
      </c>
      <c r="K47" s="11">
        <v>3</v>
      </c>
      <c r="L47" s="11">
        <v>1872</v>
      </c>
      <c r="M47" s="11">
        <v>905</v>
      </c>
      <c r="N47" s="11">
        <v>685</v>
      </c>
      <c r="O47" s="12">
        <v>42</v>
      </c>
      <c r="P47" s="11">
        <v>296</v>
      </c>
      <c r="Q47" s="11">
        <v>2820</v>
      </c>
      <c r="R47" s="11">
        <v>3</v>
      </c>
      <c r="S47" s="11">
        <v>16</v>
      </c>
      <c r="T47" s="12">
        <v>51</v>
      </c>
    </row>
    <row r="48" spans="1:20" ht="15.75" thickBot="1" x14ac:dyDescent="0.3">
      <c r="A48" s="67"/>
      <c r="B48" s="22" t="s">
        <v>72</v>
      </c>
      <c r="C48" s="12">
        <v>160</v>
      </c>
      <c r="D48" s="11">
        <v>293</v>
      </c>
      <c r="E48" s="11">
        <v>76</v>
      </c>
      <c r="F48" s="11">
        <v>430</v>
      </c>
      <c r="G48" s="11">
        <v>27</v>
      </c>
      <c r="H48" s="11">
        <v>7</v>
      </c>
      <c r="I48" s="11">
        <v>2</v>
      </c>
      <c r="J48" s="11">
        <v>30</v>
      </c>
      <c r="K48" s="11">
        <v>1</v>
      </c>
      <c r="L48" s="11">
        <v>1504</v>
      </c>
      <c r="M48" s="11">
        <v>908</v>
      </c>
      <c r="N48" s="11">
        <v>713</v>
      </c>
      <c r="O48" s="12">
        <v>45</v>
      </c>
      <c r="P48" s="11">
        <v>228</v>
      </c>
      <c r="Q48" s="11">
        <v>2430</v>
      </c>
      <c r="R48" s="11">
        <v>7</v>
      </c>
      <c r="S48" s="11">
        <v>6</v>
      </c>
      <c r="T48" s="12">
        <v>51</v>
      </c>
    </row>
    <row r="49" spans="1:20" x14ac:dyDescent="0.25">
      <c r="A49" s="66">
        <v>8</v>
      </c>
      <c r="B49" s="21"/>
      <c r="C49" s="26">
        <v>152</v>
      </c>
      <c r="D49" s="5">
        <v>326</v>
      </c>
      <c r="E49" s="5">
        <v>51</v>
      </c>
      <c r="F49" s="5">
        <v>259</v>
      </c>
      <c r="G49" s="5">
        <v>36</v>
      </c>
      <c r="H49" s="5">
        <v>1</v>
      </c>
      <c r="I49" s="5">
        <v>5</v>
      </c>
      <c r="J49" s="5">
        <v>24</v>
      </c>
      <c r="K49" s="5">
        <v>2</v>
      </c>
      <c r="L49" s="5">
        <v>1496</v>
      </c>
      <c r="M49" s="5">
        <v>563</v>
      </c>
      <c r="N49" s="5">
        <v>619</v>
      </c>
      <c r="O49" s="5">
        <v>36</v>
      </c>
      <c r="P49" s="5">
        <v>214</v>
      </c>
      <c r="Q49" s="5">
        <v>2092</v>
      </c>
      <c r="R49" s="5">
        <v>1</v>
      </c>
      <c r="S49" s="5">
        <v>10</v>
      </c>
      <c r="T49" s="26">
        <v>51</v>
      </c>
    </row>
    <row r="50" spans="1:20" ht="17.25" thickBot="1" x14ac:dyDescent="0.3">
      <c r="A50" s="67"/>
      <c r="B50" s="22" t="s">
        <v>186</v>
      </c>
      <c r="C50" s="54"/>
      <c r="D50" s="55"/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6"/>
      <c r="T50" s="17"/>
    </row>
    <row r="51" spans="1:20" ht="16.5" x14ac:dyDescent="0.25">
      <c r="A51" s="66">
        <v>9</v>
      </c>
      <c r="B51" s="21"/>
      <c r="C51" s="54"/>
      <c r="D51" s="55"/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  <c r="P51" s="55"/>
      <c r="Q51" s="55"/>
      <c r="R51" s="55"/>
      <c r="S51" s="56"/>
      <c r="T51" s="17"/>
    </row>
    <row r="52" spans="1:20" ht="17.25" thickBot="1" x14ac:dyDescent="0.3">
      <c r="A52" s="67"/>
      <c r="B52" s="22" t="s">
        <v>187</v>
      </c>
      <c r="C52" s="54"/>
      <c r="D52" s="55"/>
      <c r="E52" s="55"/>
      <c r="F52" s="55"/>
      <c r="G52" s="55"/>
      <c r="H52" s="55"/>
      <c r="I52" s="55"/>
      <c r="J52" s="55"/>
      <c r="K52" s="55"/>
      <c r="L52" s="55"/>
      <c r="M52" s="55"/>
      <c r="N52" s="55"/>
      <c r="O52" s="55"/>
      <c r="P52" s="55"/>
      <c r="Q52" s="55"/>
      <c r="R52" s="55"/>
      <c r="S52" s="56"/>
      <c r="T52" s="17"/>
    </row>
    <row r="53" spans="1:20" ht="16.5" x14ac:dyDescent="0.25">
      <c r="A53" s="66">
        <v>10</v>
      </c>
      <c r="B53" s="21"/>
      <c r="C53" s="54"/>
      <c r="D53" s="55"/>
      <c r="E53" s="55"/>
      <c r="F53" s="55"/>
      <c r="G53" s="55"/>
      <c r="H53" s="55"/>
      <c r="I53" s="55"/>
      <c r="J53" s="55"/>
      <c r="K53" s="55"/>
      <c r="L53" s="55"/>
      <c r="M53" s="55"/>
      <c r="N53" s="55"/>
      <c r="O53" s="55"/>
      <c r="P53" s="55"/>
      <c r="Q53" s="55"/>
      <c r="R53" s="55"/>
      <c r="S53" s="56"/>
      <c r="T53" s="17"/>
    </row>
    <row r="54" spans="1:20" ht="17.25" thickBot="1" x14ac:dyDescent="0.3">
      <c r="A54" s="67"/>
      <c r="B54" s="22" t="s">
        <v>188</v>
      </c>
      <c r="C54" s="54"/>
      <c r="D54" s="55"/>
      <c r="E54" s="55"/>
      <c r="F54" s="55"/>
      <c r="G54" s="55"/>
      <c r="H54" s="55"/>
      <c r="I54" s="55"/>
      <c r="J54" s="55"/>
      <c r="K54" s="55"/>
      <c r="L54" s="55"/>
      <c r="M54" s="55"/>
      <c r="N54" s="55"/>
      <c r="O54" s="55"/>
      <c r="P54" s="55"/>
      <c r="Q54" s="55"/>
      <c r="R54" s="55"/>
      <c r="S54" s="56"/>
      <c r="T54" s="17"/>
    </row>
    <row r="55" spans="1:20" ht="16.5" x14ac:dyDescent="0.25">
      <c r="A55" s="66">
        <v>13</v>
      </c>
      <c r="B55" s="21"/>
      <c r="C55" s="54"/>
      <c r="D55" s="55"/>
      <c r="E55" s="55"/>
      <c r="F55" s="55"/>
      <c r="G55" s="55"/>
      <c r="H55" s="55"/>
      <c r="I55" s="55"/>
      <c r="J55" s="55"/>
      <c r="K55" s="55"/>
      <c r="L55" s="55"/>
      <c r="M55" s="55"/>
      <c r="N55" s="55"/>
      <c r="O55" s="55"/>
      <c r="P55" s="55"/>
      <c r="Q55" s="55"/>
      <c r="R55" s="55"/>
      <c r="S55" s="56"/>
      <c r="T55" s="17"/>
    </row>
    <row r="56" spans="1:20" ht="17.25" thickBot="1" x14ac:dyDescent="0.3">
      <c r="A56" s="67"/>
      <c r="B56" s="22" t="s">
        <v>73</v>
      </c>
      <c r="C56" s="54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5"/>
      <c r="O56" s="55"/>
      <c r="P56" s="55"/>
      <c r="Q56" s="55"/>
      <c r="R56" s="55"/>
      <c r="S56" s="56"/>
      <c r="T56" s="17"/>
    </row>
    <row r="57" spans="1:20" ht="16.5" x14ac:dyDescent="0.25">
      <c r="A57" s="66">
        <v>11</v>
      </c>
      <c r="B57" s="21"/>
      <c r="C57" s="54"/>
      <c r="D57" s="55"/>
      <c r="E57" s="55"/>
      <c r="F57" s="55"/>
      <c r="G57" s="55"/>
      <c r="H57" s="55"/>
      <c r="I57" s="55"/>
      <c r="J57" s="55"/>
      <c r="K57" s="55"/>
      <c r="L57" s="55"/>
      <c r="M57" s="55"/>
      <c r="N57" s="55"/>
      <c r="O57" s="55"/>
      <c r="P57" s="55"/>
      <c r="Q57" s="55"/>
      <c r="R57" s="55"/>
      <c r="S57" s="56"/>
      <c r="T57" s="17"/>
    </row>
    <row r="58" spans="1:20" ht="17.25" thickBot="1" x14ac:dyDescent="0.3">
      <c r="A58" s="67"/>
      <c r="B58" s="22" t="s">
        <v>71</v>
      </c>
      <c r="C58" s="54"/>
      <c r="D58" s="55"/>
      <c r="E58" s="55"/>
      <c r="F58" s="55"/>
      <c r="G58" s="55"/>
      <c r="H58" s="55"/>
      <c r="I58" s="55"/>
      <c r="J58" s="55"/>
      <c r="K58" s="55"/>
      <c r="L58" s="55"/>
      <c r="M58" s="55"/>
      <c r="N58" s="55"/>
      <c r="O58" s="55"/>
      <c r="P58" s="55"/>
      <c r="Q58" s="55"/>
      <c r="R58" s="55"/>
      <c r="S58" s="56"/>
      <c r="T58" s="17"/>
    </row>
    <row r="59" spans="1:20" ht="16.5" x14ac:dyDescent="0.25">
      <c r="A59" s="66">
        <v>12</v>
      </c>
      <c r="B59" s="21"/>
      <c r="C59" s="54"/>
      <c r="D59" s="55"/>
      <c r="E59" s="55"/>
      <c r="F59" s="55"/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55"/>
      <c r="R59" s="55"/>
      <c r="S59" s="56"/>
      <c r="T59" s="17"/>
    </row>
    <row r="60" spans="1:20" ht="17.25" thickBot="1" x14ac:dyDescent="0.3">
      <c r="A60" s="67"/>
      <c r="B60" s="22" t="s">
        <v>189</v>
      </c>
      <c r="C60" s="54"/>
      <c r="D60" s="55"/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56"/>
      <c r="T60" s="17"/>
    </row>
    <row r="61" spans="1:20" ht="16.5" x14ac:dyDescent="0.25">
      <c r="A61" s="66">
        <v>14</v>
      </c>
      <c r="B61" s="21"/>
      <c r="C61" s="54"/>
      <c r="D61" s="55"/>
      <c r="E61" s="55"/>
      <c r="F61" s="55"/>
      <c r="G61" s="55"/>
      <c r="H61" s="55"/>
      <c r="I61" s="55"/>
      <c r="J61" s="55"/>
      <c r="K61" s="55"/>
      <c r="L61" s="55"/>
      <c r="M61" s="55"/>
      <c r="N61" s="55"/>
      <c r="O61" s="55"/>
      <c r="P61" s="55"/>
      <c r="Q61" s="55"/>
      <c r="R61" s="55"/>
      <c r="S61" s="56"/>
      <c r="T61" s="17"/>
    </row>
    <row r="62" spans="1:20" ht="17.25" thickBot="1" x14ac:dyDescent="0.3">
      <c r="A62" s="67"/>
      <c r="B62" s="22" t="s">
        <v>190</v>
      </c>
      <c r="C62" s="54"/>
      <c r="D62" s="55"/>
      <c r="E62" s="55"/>
      <c r="F62" s="55"/>
      <c r="G62" s="55"/>
      <c r="H62" s="55"/>
      <c r="I62" s="55"/>
      <c r="J62" s="55"/>
      <c r="K62" s="55"/>
      <c r="L62" s="55"/>
      <c r="M62" s="55"/>
      <c r="N62" s="55"/>
      <c r="O62" s="55"/>
      <c r="P62" s="55"/>
      <c r="Q62" s="55"/>
      <c r="R62" s="55"/>
      <c r="S62" s="56"/>
      <c r="T62" s="17"/>
    </row>
    <row r="63" spans="1:20" ht="16.5" x14ac:dyDescent="0.25">
      <c r="A63" s="49">
        <v>15</v>
      </c>
      <c r="B63" s="6"/>
      <c r="C63" s="54"/>
      <c r="D63" s="55"/>
      <c r="E63" s="55"/>
      <c r="F63" s="55"/>
      <c r="G63" s="55"/>
      <c r="H63" s="55"/>
      <c r="I63" s="55"/>
      <c r="J63" s="55"/>
      <c r="K63" s="55"/>
      <c r="L63" s="55"/>
      <c r="M63" s="55"/>
      <c r="N63" s="55"/>
      <c r="O63" s="55"/>
      <c r="P63" s="55"/>
      <c r="Q63" s="55"/>
      <c r="R63" s="55"/>
      <c r="S63" s="56"/>
      <c r="T63" s="17"/>
    </row>
    <row r="64" spans="1:20" ht="16.5" x14ac:dyDescent="0.25">
      <c r="A64" s="51"/>
      <c r="B64" s="6" t="s">
        <v>191</v>
      </c>
      <c r="C64" s="54"/>
      <c r="D64" s="55"/>
      <c r="E64" s="55"/>
      <c r="F64" s="55"/>
      <c r="G64" s="55"/>
      <c r="H64" s="55"/>
      <c r="I64" s="55"/>
      <c r="J64" s="55"/>
      <c r="K64" s="55"/>
      <c r="L64" s="55"/>
      <c r="M64" s="55"/>
      <c r="N64" s="55"/>
      <c r="O64" s="55"/>
      <c r="P64" s="55"/>
      <c r="Q64" s="55"/>
      <c r="R64" s="55"/>
      <c r="S64" s="56"/>
      <c r="T64" s="17"/>
    </row>
  </sheetData>
  <mergeCells count="78">
    <mergeCell ref="C64:S64"/>
    <mergeCell ref="A59:A60"/>
    <mergeCell ref="A61:A62"/>
    <mergeCell ref="C54:S54"/>
    <mergeCell ref="C55:S55"/>
    <mergeCell ref="C56:S56"/>
    <mergeCell ref="C57:S57"/>
    <mergeCell ref="C58:S58"/>
    <mergeCell ref="C60:S60"/>
    <mergeCell ref="C61:S61"/>
    <mergeCell ref="C62:S62"/>
    <mergeCell ref="A63:A64"/>
    <mergeCell ref="A53:A54"/>
    <mergeCell ref="C50:S50"/>
    <mergeCell ref="C51:S51"/>
    <mergeCell ref="C52:S52"/>
    <mergeCell ref="C53:S53"/>
    <mergeCell ref="C63:S63"/>
    <mergeCell ref="A41:A42"/>
    <mergeCell ref="C59:S59"/>
    <mergeCell ref="A55:A56"/>
    <mergeCell ref="A57:A58"/>
    <mergeCell ref="T30:U30"/>
    <mergeCell ref="T31:U31"/>
    <mergeCell ref="A35:A36"/>
    <mergeCell ref="A37:A38"/>
    <mergeCell ref="A39:A40"/>
    <mergeCell ref="O33:S33"/>
    <mergeCell ref="A43:A44"/>
    <mergeCell ref="A45:A46"/>
    <mergeCell ref="A47:A48"/>
    <mergeCell ref="A49:A50"/>
    <mergeCell ref="A51:A52"/>
    <mergeCell ref="C33:N33"/>
    <mergeCell ref="T20:U20"/>
    <mergeCell ref="T21:U21"/>
    <mergeCell ref="T22:U22"/>
    <mergeCell ref="T29:U29"/>
    <mergeCell ref="C28:S28"/>
    <mergeCell ref="C29:S29"/>
    <mergeCell ref="T24:U24"/>
    <mergeCell ref="T25:U25"/>
    <mergeCell ref="T26:U26"/>
    <mergeCell ref="T27:U27"/>
    <mergeCell ref="T28:U28"/>
    <mergeCell ref="T23:U23"/>
    <mergeCell ref="C22:S22"/>
    <mergeCell ref="C23:S23"/>
    <mergeCell ref="C24:S24"/>
    <mergeCell ref="C25:S25"/>
    <mergeCell ref="C26:S26"/>
    <mergeCell ref="C27:S27"/>
    <mergeCell ref="A26:A27"/>
    <mergeCell ref="A28:A29"/>
    <mergeCell ref="A30:A31"/>
    <mergeCell ref="C30:S30"/>
    <mergeCell ref="C31:S31"/>
    <mergeCell ref="C1:N1"/>
    <mergeCell ref="O1:S1"/>
    <mergeCell ref="T1:U1"/>
    <mergeCell ref="C18:S18"/>
    <mergeCell ref="C19:S19"/>
    <mergeCell ref="T18:U18"/>
    <mergeCell ref="T19:U19"/>
    <mergeCell ref="C20:S20"/>
    <mergeCell ref="C21:S21"/>
    <mergeCell ref="A14:A15"/>
    <mergeCell ref="A16:A17"/>
    <mergeCell ref="A18:A19"/>
    <mergeCell ref="A20:A21"/>
    <mergeCell ref="A22:A23"/>
    <mergeCell ref="A24:A25"/>
    <mergeCell ref="A2:A3"/>
    <mergeCell ref="A4:A5"/>
    <mergeCell ref="A6:A7"/>
    <mergeCell ref="A8:A9"/>
    <mergeCell ref="A10:A11"/>
    <mergeCell ref="A12:A13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64"/>
  <sheetViews>
    <sheetView workbookViewId="0">
      <selection activeCell="B9" sqref="B9"/>
    </sheetView>
  </sheetViews>
  <sheetFormatPr defaultRowHeight="15" x14ac:dyDescent="0.25"/>
  <sheetData>
    <row r="1" spans="1:21" ht="15.75" thickBot="1" x14ac:dyDescent="0.3">
      <c r="A1" s="3" t="s">
        <v>0</v>
      </c>
      <c r="B1" s="4" t="s">
        <v>1</v>
      </c>
      <c r="C1" s="57" t="s">
        <v>2</v>
      </c>
      <c r="D1" s="58"/>
      <c r="E1" s="58"/>
      <c r="F1" s="58"/>
      <c r="G1" s="58"/>
      <c r="H1" s="58"/>
      <c r="I1" s="58"/>
      <c r="J1" s="58"/>
      <c r="K1" s="58"/>
      <c r="L1" s="58"/>
      <c r="M1" s="58"/>
      <c r="N1" s="59"/>
      <c r="O1" s="57" t="s">
        <v>3</v>
      </c>
      <c r="P1" s="58"/>
      <c r="Q1" s="58"/>
      <c r="R1" s="58"/>
      <c r="S1" s="58"/>
      <c r="T1" s="60" t="s">
        <v>4</v>
      </c>
      <c r="U1" s="61"/>
    </row>
    <row r="2" spans="1:21" x14ac:dyDescent="0.25">
      <c r="A2" s="69">
        <v>1</v>
      </c>
      <c r="B2" s="9"/>
      <c r="C2" s="10" t="s">
        <v>6</v>
      </c>
      <c r="D2" s="3" t="s">
        <v>7</v>
      </c>
      <c r="E2" s="3" t="s">
        <v>8</v>
      </c>
      <c r="F2" s="3" t="s">
        <v>9</v>
      </c>
      <c r="G2" s="3" t="s">
        <v>10</v>
      </c>
      <c r="H2" s="3" t="s">
        <v>11</v>
      </c>
      <c r="I2" s="3" t="s">
        <v>12</v>
      </c>
      <c r="J2" s="3" t="s">
        <v>13</v>
      </c>
      <c r="K2" s="3" t="s">
        <v>14</v>
      </c>
      <c r="L2" s="3" t="s">
        <v>15</v>
      </c>
      <c r="M2" s="3" t="s">
        <v>64</v>
      </c>
      <c r="N2" s="3" t="s">
        <v>65</v>
      </c>
      <c r="O2" s="10" t="s">
        <v>16</v>
      </c>
      <c r="P2" s="3" t="s">
        <v>17</v>
      </c>
      <c r="Q2" s="3" t="s">
        <v>18</v>
      </c>
      <c r="R2" s="3" t="s">
        <v>19</v>
      </c>
      <c r="S2" s="3" t="s">
        <v>20</v>
      </c>
      <c r="T2" s="10" t="s">
        <v>124</v>
      </c>
      <c r="U2" s="3" t="s">
        <v>5</v>
      </c>
    </row>
    <row r="3" spans="1:21" ht="15.75" thickBot="1" x14ac:dyDescent="0.3">
      <c r="A3" s="53"/>
      <c r="B3" s="23" t="s">
        <v>26</v>
      </c>
      <c r="C3" s="25">
        <v>6475</v>
      </c>
      <c r="D3" s="24">
        <v>10650</v>
      </c>
      <c r="E3" s="24">
        <v>450</v>
      </c>
      <c r="F3" s="24">
        <v>1347</v>
      </c>
      <c r="G3" s="24">
        <v>590</v>
      </c>
      <c r="H3" s="24">
        <v>120</v>
      </c>
      <c r="I3" s="24">
        <v>70</v>
      </c>
      <c r="J3" s="24">
        <v>580</v>
      </c>
      <c r="K3" s="24">
        <v>75</v>
      </c>
      <c r="L3" s="24">
        <v>4248</v>
      </c>
      <c r="M3" s="24">
        <v>860</v>
      </c>
      <c r="N3" s="24">
        <v>1252</v>
      </c>
      <c r="O3" s="25">
        <v>2480</v>
      </c>
      <c r="P3" s="24">
        <v>-4770</v>
      </c>
      <c r="Q3" s="24">
        <v>6346</v>
      </c>
      <c r="R3" s="24">
        <v>200</v>
      </c>
      <c r="S3" s="24">
        <v>200</v>
      </c>
      <c r="T3" s="25">
        <v>31173</v>
      </c>
      <c r="U3" s="27">
        <v>450</v>
      </c>
    </row>
    <row r="4" spans="1:21" ht="15.75" thickBot="1" x14ac:dyDescent="0.3">
      <c r="A4" s="49">
        <v>2</v>
      </c>
      <c r="B4" s="7" t="s">
        <v>34</v>
      </c>
      <c r="C4" s="12">
        <v>5650</v>
      </c>
      <c r="D4" s="11">
        <v>10250</v>
      </c>
      <c r="E4" s="11">
        <v>260</v>
      </c>
      <c r="F4" s="11">
        <v>981</v>
      </c>
      <c r="G4" s="11">
        <v>520</v>
      </c>
      <c r="H4" s="11">
        <v>80</v>
      </c>
      <c r="I4" s="11">
        <v>20</v>
      </c>
      <c r="J4" s="11">
        <v>760</v>
      </c>
      <c r="K4" s="11">
        <v>50</v>
      </c>
      <c r="L4" s="11">
        <v>4056</v>
      </c>
      <c r="M4" s="11">
        <v>931</v>
      </c>
      <c r="N4" s="11">
        <v>1366</v>
      </c>
      <c r="O4" s="12">
        <v>2120</v>
      </c>
      <c r="P4" s="11">
        <v>-4980</v>
      </c>
      <c r="Q4" s="11">
        <v>7154</v>
      </c>
      <c r="R4" s="11">
        <v>150</v>
      </c>
      <c r="S4" s="11">
        <v>400</v>
      </c>
      <c r="T4" s="12">
        <v>29768</v>
      </c>
      <c r="U4" s="15">
        <v>370</v>
      </c>
    </row>
    <row r="5" spans="1:21" ht="15.75" thickBot="1" x14ac:dyDescent="0.3">
      <c r="A5" s="50"/>
      <c r="B5" s="7" t="s">
        <v>192</v>
      </c>
      <c r="C5" s="12">
        <v>5850</v>
      </c>
      <c r="D5" s="11">
        <v>10050</v>
      </c>
      <c r="E5" s="11">
        <v>205</v>
      </c>
      <c r="F5" s="11">
        <v>891</v>
      </c>
      <c r="G5" s="11">
        <v>760</v>
      </c>
      <c r="H5" s="11">
        <v>40</v>
      </c>
      <c r="I5" s="11">
        <v>50</v>
      </c>
      <c r="J5" s="11">
        <v>680</v>
      </c>
      <c r="K5" s="11">
        <v>125</v>
      </c>
      <c r="L5" s="11">
        <v>3976</v>
      </c>
      <c r="M5" s="11">
        <v>701</v>
      </c>
      <c r="N5" s="11">
        <v>1020</v>
      </c>
      <c r="O5" s="12">
        <v>2280</v>
      </c>
      <c r="P5" s="11">
        <v>-5040</v>
      </c>
      <c r="Q5" s="11">
        <v>6608</v>
      </c>
      <c r="R5" s="11">
        <v>250</v>
      </c>
      <c r="S5" s="11">
        <v>320</v>
      </c>
      <c r="T5" s="12">
        <v>28766</v>
      </c>
      <c r="U5" s="15">
        <v>226</v>
      </c>
    </row>
    <row r="6" spans="1:21" ht="15.75" thickBot="1" x14ac:dyDescent="0.3">
      <c r="A6" s="49">
        <v>3</v>
      </c>
      <c r="B6" s="7" t="s">
        <v>193</v>
      </c>
      <c r="C6" s="12">
        <v>5750</v>
      </c>
      <c r="D6" s="11">
        <v>8525</v>
      </c>
      <c r="E6" s="11">
        <v>-270</v>
      </c>
      <c r="F6" s="11">
        <v>1329</v>
      </c>
      <c r="G6" s="11">
        <v>700</v>
      </c>
      <c r="H6" s="11">
        <v>120</v>
      </c>
      <c r="I6" s="11">
        <v>40</v>
      </c>
      <c r="J6" s="11">
        <v>640</v>
      </c>
      <c r="K6" s="11">
        <v>175</v>
      </c>
      <c r="L6" s="11">
        <v>3996</v>
      </c>
      <c r="M6" s="11">
        <v>1017</v>
      </c>
      <c r="N6" s="11">
        <v>1424</v>
      </c>
      <c r="O6" s="12">
        <v>2280</v>
      </c>
      <c r="P6" s="11">
        <v>-3570</v>
      </c>
      <c r="Q6" s="11">
        <v>5544</v>
      </c>
      <c r="R6" s="11">
        <v>550</v>
      </c>
      <c r="S6" s="11">
        <v>240</v>
      </c>
      <c r="T6" s="12">
        <v>28490</v>
      </c>
      <c r="U6" s="15">
        <v>273</v>
      </c>
    </row>
    <row r="7" spans="1:21" ht="15.75" thickBot="1" x14ac:dyDescent="0.3">
      <c r="A7" s="50"/>
      <c r="B7" s="7" t="s">
        <v>81</v>
      </c>
      <c r="C7" s="12">
        <v>4975</v>
      </c>
      <c r="D7" s="11">
        <v>9200</v>
      </c>
      <c r="E7" s="11">
        <v>325</v>
      </c>
      <c r="F7" s="11">
        <v>1065</v>
      </c>
      <c r="G7" s="11">
        <v>490</v>
      </c>
      <c r="H7" s="11">
        <v>120</v>
      </c>
      <c r="I7" s="11">
        <v>30</v>
      </c>
      <c r="J7" s="11">
        <v>820</v>
      </c>
      <c r="K7" s="11">
        <v>50</v>
      </c>
      <c r="L7" s="11">
        <v>3702</v>
      </c>
      <c r="M7" s="11">
        <v>749</v>
      </c>
      <c r="N7" s="11">
        <v>1364</v>
      </c>
      <c r="O7" s="12">
        <v>2560</v>
      </c>
      <c r="P7" s="11">
        <v>-4860</v>
      </c>
      <c r="Q7" s="11">
        <v>6580</v>
      </c>
      <c r="R7" s="11">
        <v>650</v>
      </c>
      <c r="S7" s="11">
        <v>280</v>
      </c>
      <c r="T7" s="12">
        <v>28100</v>
      </c>
      <c r="U7" s="32">
        <v>-32</v>
      </c>
    </row>
    <row r="8" spans="1:21" ht="15.75" thickBot="1" x14ac:dyDescent="0.3">
      <c r="A8" s="49">
        <v>4</v>
      </c>
      <c r="B8" s="7" t="s">
        <v>27</v>
      </c>
      <c r="C8" s="12">
        <v>4400</v>
      </c>
      <c r="D8" s="11">
        <v>9300</v>
      </c>
      <c r="E8" s="11">
        <v>180</v>
      </c>
      <c r="F8" s="11">
        <v>1239</v>
      </c>
      <c r="G8" s="11">
        <v>420</v>
      </c>
      <c r="H8" s="11">
        <v>100</v>
      </c>
      <c r="I8" s="11">
        <v>20</v>
      </c>
      <c r="J8" s="11">
        <v>700</v>
      </c>
      <c r="K8" s="11">
        <v>50</v>
      </c>
      <c r="L8" s="11">
        <v>3676</v>
      </c>
      <c r="M8" s="11">
        <v>601</v>
      </c>
      <c r="N8" s="11">
        <v>1216</v>
      </c>
      <c r="O8" s="12">
        <v>2520</v>
      </c>
      <c r="P8" s="11">
        <v>-4335</v>
      </c>
      <c r="Q8" s="11">
        <v>5990</v>
      </c>
      <c r="R8" s="11">
        <v>250</v>
      </c>
      <c r="S8" s="11">
        <v>260</v>
      </c>
      <c r="T8" s="12">
        <v>26587</v>
      </c>
      <c r="U8" s="15">
        <v>297</v>
      </c>
    </row>
    <row r="9" spans="1:21" ht="15.75" thickBot="1" x14ac:dyDescent="0.3">
      <c r="A9" s="50"/>
      <c r="B9" s="7" t="s">
        <v>194</v>
      </c>
      <c r="C9" s="12">
        <v>4850</v>
      </c>
      <c r="D9" s="11">
        <v>9025</v>
      </c>
      <c r="E9" s="11">
        <v>-390</v>
      </c>
      <c r="F9" s="11">
        <v>1134</v>
      </c>
      <c r="G9" s="11">
        <v>590</v>
      </c>
      <c r="H9" s="11">
        <v>60</v>
      </c>
      <c r="I9" s="11">
        <v>20</v>
      </c>
      <c r="J9" s="11">
        <v>820</v>
      </c>
      <c r="K9" s="11">
        <v>150</v>
      </c>
      <c r="L9" s="11">
        <v>3506</v>
      </c>
      <c r="M9" s="11">
        <v>703</v>
      </c>
      <c r="N9" s="11">
        <v>1336</v>
      </c>
      <c r="O9" s="12">
        <v>2120</v>
      </c>
      <c r="P9" s="11">
        <v>-4845</v>
      </c>
      <c r="Q9" s="11">
        <v>6286</v>
      </c>
      <c r="R9" s="11">
        <v>200</v>
      </c>
      <c r="S9" s="11">
        <v>200</v>
      </c>
      <c r="T9" s="12">
        <v>25765</v>
      </c>
      <c r="U9" s="15">
        <v>308</v>
      </c>
    </row>
    <row r="10" spans="1:21" ht="15.75" thickBot="1" x14ac:dyDescent="0.3">
      <c r="A10" s="49">
        <v>5</v>
      </c>
      <c r="B10" s="7" t="s">
        <v>80</v>
      </c>
      <c r="C10" s="12">
        <v>4225</v>
      </c>
      <c r="D10" s="11">
        <v>9525</v>
      </c>
      <c r="E10" s="11">
        <v>-110</v>
      </c>
      <c r="F10" s="11">
        <v>1161</v>
      </c>
      <c r="G10" s="11">
        <v>490</v>
      </c>
      <c r="H10" s="11">
        <v>20</v>
      </c>
      <c r="I10" s="11">
        <v>60</v>
      </c>
      <c r="J10" s="11">
        <v>500</v>
      </c>
      <c r="K10" s="11">
        <v>0</v>
      </c>
      <c r="L10" s="11">
        <v>3414</v>
      </c>
      <c r="M10" s="11">
        <v>640</v>
      </c>
      <c r="N10" s="11">
        <v>1120</v>
      </c>
      <c r="O10" s="12">
        <v>2400</v>
      </c>
      <c r="P10" s="11">
        <v>-4995</v>
      </c>
      <c r="Q10" s="11">
        <v>6676</v>
      </c>
      <c r="R10" s="11">
        <v>350</v>
      </c>
      <c r="S10" s="11">
        <v>160</v>
      </c>
      <c r="T10" s="12">
        <v>25636</v>
      </c>
      <c r="U10" s="15">
        <v>369</v>
      </c>
    </row>
    <row r="11" spans="1:21" ht="15.75" thickBot="1" x14ac:dyDescent="0.3">
      <c r="A11" s="50"/>
      <c r="B11" s="7"/>
      <c r="C11" s="12">
        <v>4325</v>
      </c>
      <c r="D11" s="11">
        <v>8900</v>
      </c>
      <c r="E11" s="11">
        <v>90</v>
      </c>
      <c r="F11" s="11">
        <v>1221</v>
      </c>
      <c r="G11" s="11">
        <v>380</v>
      </c>
      <c r="H11" s="11">
        <v>80</v>
      </c>
      <c r="I11" s="11">
        <v>70</v>
      </c>
      <c r="J11" s="11">
        <v>680</v>
      </c>
      <c r="K11" s="11">
        <v>50</v>
      </c>
      <c r="L11" s="11">
        <v>3606</v>
      </c>
      <c r="M11" s="11">
        <v>777</v>
      </c>
      <c r="N11" s="11">
        <v>1300</v>
      </c>
      <c r="O11" s="12">
        <v>1960</v>
      </c>
      <c r="P11" s="11">
        <v>-3720</v>
      </c>
      <c r="Q11" s="11">
        <v>5112</v>
      </c>
      <c r="R11" s="11">
        <v>300</v>
      </c>
      <c r="S11" s="11">
        <v>200</v>
      </c>
      <c r="T11" s="12">
        <v>25331</v>
      </c>
      <c r="U11" s="15">
        <v>139</v>
      </c>
    </row>
    <row r="12" spans="1:21" ht="15.75" thickBot="1" x14ac:dyDescent="0.3">
      <c r="A12" s="49">
        <v>6</v>
      </c>
      <c r="B12" s="7" t="s">
        <v>195</v>
      </c>
      <c r="C12" s="12">
        <v>4975</v>
      </c>
      <c r="D12" s="11">
        <v>7775</v>
      </c>
      <c r="E12" s="11">
        <v>220</v>
      </c>
      <c r="F12" s="11">
        <v>999</v>
      </c>
      <c r="G12" s="11">
        <v>420</v>
      </c>
      <c r="H12" s="11">
        <v>80</v>
      </c>
      <c r="I12" s="11">
        <v>30</v>
      </c>
      <c r="J12" s="11">
        <v>740</v>
      </c>
      <c r="K12" s="11">
        <v>100</v>
      </c>
      <c r="L12" s="11">
        <v>3716</v>
      </c>
      <c r="M12" s="11">
        <v>682</v>
      </c>
      <c r="N12" s="11">
        <v>1276</v>
      </c>
      <c r="O12" s="12">
        <v>2160</v>
      </c>
      <c r="P12" s="11">
        <v>-4020</v>
      </c>
      <c r="Q12" s="11">
        <v>5634</v>
      </c>
      <c r="R12" s="11">
        <v>300</v>
      </c>
      <c r="S12" s="11">
        <v>200</v>
      </c>
      <c r="T12" s="12">
        <v>25287</v>
      </c>
      <c r="U12" s="15">
        <v>149</v>
      </c>
    </row>
    <row r="13" spans="1:21" ht="15.75" thickBot="1" x14ac:dyDescent="0.3">
      <c r="A13" s="50"/>
      <c r="B13" s="7" t="s">
        <v>196</v>
      </c>
      <c r="C13" s="12">
        <v>4650</v>
      </c>
      <c r="D13" s="11">
        <v>7100</v>
      </c>
      <c r="E13" s="11">
        <v>-260</v>
      </c>
      <c r="F13" s="11">
        <v>1092</v>
      </c>
      <c r="G13" s="11">
        <v>560</v>
      </c>
      <c r="H13" s="11">
        <v>60</v>
      </c>
      <c r="I13" s="11">
        <v>60</v>
      </c>
      <c r="J13" s="11">
        <v>600</v>
      </c>
      <c r="K13" s="11">
        <v>50</v>
      </c>
      <c r="L13" s="11">
        <v>3568</v>
      </c>
      <c r="M13" s="11">
        <v>884</v>
      </c>
      <c r="N13" s="11">
        <v>1492</v>
      </c>
      <c r="O13" s="12">
        <v>2280</v>
      </c>
      <c r="P13" s="11">
        <v>-4260</v>
      </c>
      <c r="Q13" s="11">
        <v>5604</v>
      </c>
      <c r="R13" s="11">
        <v>350</v>
      </c>
      <c r="S13" s="11">
        <v>180</v>
      </c>
      <c r="T13" s="12">
        <v>24010</v>
      </c>
      <c r="U13" s="15">
        <v>215</v>
      </c>
    </row>
    <row r="14" spans="1:21" ht="15.75" thickBot="1" x14ac:dyDescent="0.3">
      <c r="A14" s="49">
        <v>7</v>
      </c>
      <c r="B14" s="7" t="s">
        <v>197</v>
      </c>
      <c r="C14" s="12">
        <v>4575</v>
      </c>
      <c r="D14" s="11">
        <v>8125</v>
      </c>
      <c r="E14" s="11">
        <v>-135</v>
      </c>
      <c r="F14" s="11">
        <v>1107</v>
      </c>
      <c r="G14" s="11">
        <v>550</v>
      </c>
      <c r="H14" s="11">
        <v>60</v>
      </c>
      <c r="I14" s="11">
        <v>20</v>
      </c>
      <c r="J14" s="11">
        <v>540</v>
      </c>
      <c r="K14" s="11">
        <v>100</v>
      </c>
      <c r="L14" s="11">
        <v>3308</v>
      </c>
      <c r="M14" s="11">
        <v>717</v>
      </c>
      <c r="N14" s="11">
        <v>1452</v>
      </c>
      <c r="O14" s="12">
        <v>1680</v>
      </c>
      <c r="P14" s="11">
        <v>-2835</v>
      </c>
      <c r="Q14" s="11">
        <v>3960</v>
      </c>
      <c r="R14" s="11">
        <v>300</v>
      </c>
      <c r="S14" s="11">
        <v>60</v>
      </c>
      <c r="T14" s="12">
        <v>23584</v>
      </c>
      <c r="U14" s="15">
        <v>373</v>
      </c>
    </row>
    <row r="15" spans="1:21" ht="15.75" thickBot="1" x14ac:dyDescent="0.3">
      <c r="A15" s="50"/>
      <c r="B15" s="7" t="s">
        <v>198</v>
      </c>
      <c r="C15" s="12">
        <v>5200</v>
      </c>
      <c r="D15" s="11">
        <v>6600</v>
      </c>
      <c r="E15" s="11">
        <v>75</v>
      </c>
      <c r="F15" s="11">
        <v>1008</v>
      </c>
      <c r="G15" s="11">
        <v>540</v>
      </c>
      <c r="H15" s="11">
        <v>100</v>
      </c>
      <c r="I15" s="11">
        <v>20</v>
      </c>
      <c r="J15" s="11">
        <v>640</v>
      </c>
      <c r="K15" s="11">
        <v>125</v>
      </c>
      <c r="L15" s="11">
        <v>3594</v>
      </c>
      <c r="M15" s="11">
        <v>901</v>
      </c>
      <c r="N15" s="11">
        <v>1182</v>
      </c>
      <c r="O15" s="12">
        <v>1480</v>
      </c>
      <c r="P15" s="11">
        <v>-2850</v>
      </c>
      <c r="Q15" s="11">
        <v>3920</v>
      </c>
      <c r="R15" s="11">
        <v>250</v>
      </c>
      <c r="S15" s="11">
        <v>140</v>
      </c>
      <c r="T15" s="12">
        <v>22925</v>
      </c>
      <c r="U15" s="15">
        <v>367</v>
      </c>
    </row>
    <row r="16" spans="1:21" ht="15.75" thickBot="1" x14ac:dyDescent="0.3">
      <c r="A16" s="49">
        <v>8</v>
      </c>
      <c r="B16" s="7" t="s">
        <v>199</v>
      </c>
      <c r="C16" s="12">
        <v>4300</v>
      </c>
      <c r="D16" s="11">
        <v>7200</v>
      </c>
      <c r="E16" s="11">
        <v>105</v>
      </c>
      <c r="F16" s="11">
        <v>1158</v>
      </c>
      <c r="G16" s="11">
        <v>470</v>
      </c>
      <c r="H16" s="11">
        <v>120</v>
      </c>
      <c r="I16" s="11">
        <v>80</v>
      </c>
      <c r="J16" s="11">
        <v>540</v>
      </c>
      <c r="K16" s="11">
        <v>100</v>
      </c>
      <c r="L16" s="11">
        <v>3142</v>
      </c>
      <c r="M16" s="11">
        <v>797</v>
      </c>
      <c r="N16" s="11">
        <v>1400</v>
      </c>
      <c r="O16" s="12">
        <v>1520</v>
      </c>
      <c r="P16" s="11">
        <v>-3750</v>
      </c>
      <c r="Q16" s="11">
        <v>4968</v>
      </c>
      <c r="R16" s="11">
        <v>100</v>
      </c>
      <c r="S16" s="11">
        <v>240</v>
      </c>
      <c r="T16" s="12">
        <v>22490</v>
      </c>
      <c r="U16" s="15">
        <v>96</v>
      </c>
    </row>
    <row r="17" spans="1:21" ht="15.75" thickBot="1" x14ac:dyDescent="0.3">
      <c r="A17" s="50"/>
      <c r="B17" s="6" t="s">
        <v>200</v>
      </c>
      <c r="C17" s="26">
        <v>4475</v>
      </c>
      <c r="D17" s="5">
        <v>7825</v>
      </c>
      <c r="E17" s="5">
        <v>40</v>
      </c>
      <c r="F17" s="5">
        <v>888</v>
      </c>
      <c r="G17" s="5">
        <v>530</v>
      </c>
      <c r="H17" s="5">
        <v>80</v>
      </c>
      <c r="I17" s="5">
        <v>20</v>
      </c>
      <c r="J17" s="5">
        <v>580</v>
      </c>
      <c r="K17" s="5">
        <v>75</v>
      </c>
      <c r="L17" s="5">
        <v>3398</v>
      </c>
      <c r="M17" s="5">
        <v>673</v>
      </c>
      <c r="N17" s="5">
        <v>1082</v>
      </c>
      <c r="O17" s="5">
        <v>1240</v>
      </c>
      <c r="P17" s="5">
        <v>-3765</v>
      </c>
      <c r="Q17" s="5">
        <v>4358</v>
      </c>
      <c r="R17" s="5">
        <v>150</v>
      </c>
      <c r="S17" s="5">
        <v>260</v>
      </c>
      <c r="T17" s="26">
        <v>21909</v>
      </c>
      <c r="U17" s="28">
        <v>201</v>
      </c>
    </row>
    <row r="18" spans="1:21" ht="16.5" x14ac:dyDescent="0.25">
      <c r="A18" s="49">
        <v>9</v>
      </c>
      <c r="B18" s="6"/>
      <c r="C18" s="54"/>
      <c r="D18" s="55"/>
      <c r="E18" s="55"/>
      <c r="F18" s="55"/>
      <c r="G18" s="55"/>
      <c r="H18" s="55"/>
      <c r="I18" s="55"/>
      <c r="J18" s="55"/>
      <c r="K18" s="55"/>
      <c r="L18" s="55"/>
      <c r="M18" s="55"/>
      <c r="N18" s="55"/>
      <c r="O18" s="55"/>
      <c r="P18" s="55"/>
      <c r="Q18" s="55"/>
      <c r="R18" s="55"/>
      <c r="S18" s="56"/>
      <c r="T18" s="62"/>
      <c r="U18" s="63"/>
    </row>
    <row r="19" spans="1:21" ht="17.25" thickBot="1" x14ac:dyDescent="0.3">
      <c r="A19" s="50"/>
      <c r="C19" s="54"/>
      <c r="D19" s="55"/>
      <c r="E19" s="55"/>
      <c r="F19" s="55"/>
      <c r="G19" s="55"/>
      <c r="H19" s="55"/>
      <c r="I19" s="55"/>
      <c r="J19" s="55"/>
      <c r="K19" s="55"/>
      <c r="L19" s="55"/>
      <c r="M19" s="55"/>
      <c r="N19" s="55"/>
      <c r="O19" s="55"/>
      <c r="P19" s="55"/>
      <c r="Q19" s="55"/>
      <c r="R19" s="55"/>
      <c r="S19" s="56"/>
      <c r="T19" s="62"/>
      <c r="U19" s="63"/>
    </row>
    <row r="20" spans="1:21" ht="16.5" x14ac:dyDescent="0.25">
      <c r="A20" s="49">
        <v>10</v>
      </c>
      <c r="B20" s="6"/>
      <c r="C20" s="54"/>
      <c r="D20" s="55"/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55"/>
      <c r="S20" s="56"/>
      <c r="T20" s="62"/>
      <c r="U20" s="63"/>
    </row>
    <row r="21" spans="1:21" ht="17.25" thickBot="1" x14ac:dyDescent="0.3">
      <c r="A21" s="50"/>
      <c r="C21" s="54"/>
      <c r="D21" s="55"/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5"/>
      <c r="S21" s="56"/>
      <c r="T21" s="62"/>
      <c r="U21" s="63"/>
    </row>
    <row r="22" spans="1:21" ht="16.5" x14ac:dyDescent="0.25">
      <c r="A22" s="49">
        <v>11</v>
      </c>
      <c r="B22" s="6"/>
      <c r="C22" s="54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6"/>
      <c r="T22" s="62"/>
      <c r="U22" s="63"/>
    </row>
    <row r="23" spans="1:21" ht="17.25" thickBot="1" x14ac:dyDescent="0.3">
      <c r="A23" s="50"/>
      <c r="C23" s="54"/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55"/>
      <c r="Q23" s="55"/>
      <c r="R23" s="55"/>
      <c r="S23" s="56"/>
      <c r="T23" s="62"/>
      <c r="U23" s="63"/>
    </row>
    <row r="24" spans="1:21" ht="16.5" x14ac:dyDescent="0.25">
      <c r="A24" s="49">
        <v>12</v>
      </c>
      <c r="B24" s="6"/>
      <c r="C24" s="54"/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55"/>
      <c r="P24" s="55"/>
      <c r="Q24" s="55"/>
      <c r="R24" s="55"/>
      <c r="S24" s="56"/>
      <c r="T24" s="62"/>
      <c r="U24" s="63"/>
    </row>
    <row r="25" spans="1:21" ht="17.25" thickBot="1" x14ac:dyDescent="0.3">
      <c r="A25" s="50"/>
      <c r="C25" s="54"/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55"/>
      <c r="S25" s="56"/>
      <c r="T25" s="62"/>
      <c r="U25" s="63"/>
    </row>
    <row r="26" spans="1:21" ht="16.5" x14ac:dyDescent="0.25">
      <c r="A26" s="49">
        <v>13</v>
      </c>
      <c r="B26" s="6"/>
      <c r="C26" s="54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6"/>
      <c r="T26" s="62"/>
      <c r="U26" s="63"/>
    </row>
    <row r="27" spans="1:21" ht="17.25" thickBot="1" x14ac:dyDescent="0.3">
      <c r="A27" s="50"/>
      <c r="C27" s="54"/>
      <c r="D27" s="55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6"/>
      <c r="T27" s="62"/>
      <c r="U27" s="63"/>
    </row>
    <row r="28" spans="1:21" ht="16.5" x14ac:dyDescent="0.25">
      <c r="A28" s="49">
        <v>14</v>
      </c>
      <c r="B28" s="6"/>
      <c r="C28" s="54"/>
      <c r="D28" s="55"/>
      <c r="E28" s="55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55"/>
      <c r="Q28" s="55"/>
      <c r="R28" s="55"/>
      <c r="S28" s="56"/>
      <c r="T28" s="62"/>
      <c r="U28" s="63"/>
    </row>
    <row r="29" spans="1:21" ht="17.25" thickBot="1" x14ac:dyDescent="0.3">
      <c r="A29" s="50"/>
      <c r="C29" s="54"/>
      <c r="D29" s="55"/>
      <c r="E29" s="55"/>
      <c r="F29" s="55"/>
      <c r="G29" s="55"/>
      <c r="H29" s="55"/>
      <c r="I29" s="55"/>
      <c r="J29" s="55"/>
      <c r="K29" s="55"/>
      <c r="L29" s="55"/>
      <c r="M29" s="55"/>
      <c r="N29" s="55"/>
      <c r="O29" s="55"/>
      <c r="P29" s="55"/>
      <c r="Q29" s="55"/>
      <c r="R29" s="55"/>
      <c r="S29" s="56"/>
      <c r="T29" s="62"/>
      <c r="U29" s="63"/>
    </row>
    <row r="30" spans="1:21" ht="16.5" x14ac:dyDescent="0.25">
      <c r="A30" s="49">
        <v>15</v>
      </c>
      <c r="B30" s="6"/>
      <c r="C30" s="54"/>
      <c r="D30" s="55"/>
      <c r="E30" s="55"/>
      <c r="F30" s="55"/>
      <c r="G30" s="55"/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55"/>
      <c r="S30" s="56"/>
      <c r="T30" s="62"/>
      <c r="U30" s="63"/>
    </row>
    <row r="31" spans="1:21" ht="16.5" x14ac:dyDescent="0.25">
      <c r="A31" s="51"/>
      <c r="C31" s="54"/>
      <c r="D31" s="55"/>
      <c r="E31" s="55"/>
      <c r="F31" s="55"/>
      <c r="G31" s="55"/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55"/>
      <c r="S31" s="56"/>
      <c r="T31" s="62"/>
      <c r="U31" s="63"/>
    </row>
    <row r="32" spans="1:21" ht="35.25" thickBot="1" x14ac:dyDescent="0.3">
      <c r="A32" s="18" t="s">
        <v>125</v>
      </c>
    </row>
    <row r="33" spans="1:20" ht="15.75" thickBot="1" x14ac:dyDescent="0.3">
      <c r="A33" s="14"/>
      <c r="B33" s="19"/>
      <c r="C33" s="57" t="s">
        <v>2</v>
      </c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9"/>
      <c r="O33" s="57" t="s">
        <v>3</v>
      </c>
      <c r="P33" s="58"/>
      <c r="Q33" s="58"/>
      <c r="R33" s="58"/>
      <c r="S33" s="58"/>
      <c r="T33" s="19"/>
    </row>
    <row r="34" spans="1:20" x14ac:dyDescent="0.25">
      <c r="A34" s="3" t="s">
        <v>0</v>
      </c>
      <c r="B34" s="20" t="s">
        <v>1</v>
      </c>
      <c r="C34" s="10" t="s">
        <v>6</v>
      </c>
      <c r="D34" s="3" t="s">
        <v>7</v>
      </c>
      <c r="E34" s="3" t="s">
        <v>8</v>
      </c>
      <c r="F34" s="3" t="s">
        <v>9</v>
      </c>
      <c r="G34" s="3" t="s">
        <v>10</v>
      </c>
      <c r="H34" s="3" t="s">
        <v>11</v>
      </c>
      <c r="I34" s="3" t="s">
        <v>12</v>
      </c>
      <c r="J34" s="3" t="s">
        <v>13</v>
      </c>
      <c r="K34" s="3" t="s">
        <v>14</v>
      </c>
      <c r="L34" s="3" t="s">
        <v>15</v>
      </c>
      <c r="M34" s="3" t="s">
        <v>64</v>
      </c>
      <c r="N34" s="3" t="s">
        <v>65</v>
      </c>
      <c r="O34" s="10" t="s">
        <v>16</v>
      </c>
      <c r="P34" s="3" t="s">
        <v>17</v>
      </c>
      <c r="Q34" s="3" t="s">
        <v>18</v>
      </c>
      <c r="R34" s="3" t="s">
        <v>19</v>
      </c>
      <c r="S34" s="3" t="s">
        <v>20</v>
      </c>
      <c r="T34" s="10" t="s">
        <v>24</v>
      </c>
    </row>
    <row r="35" spans="1:20" ht="15.75" thickBot="1" x14ac:dyDescent="0.3">
      <c r="A35" s="70">
        <v>1</v>
      </c>
      <c r="B35" s="29"/>
      <c r="C35" s="25">
        <v>259</v>
      </c>
      <c r="D35" s="24">
        <v>426</v>
      </c>
      <c r="E35" s="24">
        <v>90</v>
      </c>
      <c r="F35" s="24">
        <v>449</v>
      </c>
      <c r="G35" s="24">
        <v>59</v>
      </c>
      <c r="H35" s="24">
        <v>6</v>
      </c>
      <c r="I35" s="24">
        <v>7</v>
      </c>
      <c r="J35" s="24">
        <v>29</v>
      </c>
      <c r="K35" s="24">
        <v>3</v>
      </c>
      <c r="L35" s="24">
        <v>2124</v>
      </c>
      <c r="M35" s="24">
        <v>860</v>
      </c>
      <c r="N35" s="24">
        <v>626</v>
      </c>
      <c r="O35" s="25">
        <v>62</v>
      </c>
      <c r="P35" s="24">
        <v>318</v>
      </c>
      <c r="Q35" s="24">
        <v>3173</v>
      </c>
      <c r="R35" s="24">
        <v>4</v>
      </c>
      <c r="S35" s="24">
        <v>10</v>
      </c>
      <c r="T35" s="25">
        <v>43</v>
      </c>
    </row>
    <row r="36" spans="1:20" ht="15.75" thickBot="1" x14ac:dyDescent="0.3">
      <c r="A36" s="65"/>
      <c r="B36" s="30" t="s">
        <v>26</v>
      </c>
      <c r="C36" s="12">
        <v>226</v>
      </c>
      <c r="D36" s="11">
        <v>410</v>
      </c>
      <c r="E36" s="11">
        <v>52</v>
      </c>
      <c r="F36" s="11">
        <v>327</v>
      </c>
      <c r="G36" s="11">
        <v>52</v>
      </c>
      <c r="H36" s="11">
        <v>4</v>
      </c>
      <c r="I36" s="11">
        <v>2</v>
      </c>
      <c r="J36" s="11">
        <v>38</v>
      </c>
      <c r="K36" s="11">
        <v>2</v>
      </c>
      <c r="L36" s="11">
        <v>2028</v>
      </c>
      <c r="M36" s="11">
        <v>931</v>
      </c>
      <c r="N36" s="11">
        <v>683</v>
      </c>
      <c r="O36" s="12">
        <v>53</v>
      </c>
      <c r="P36" s="11">
        <v>332</v>
      </c>
      <c r="Q36" s="11">
        <v>3577</v>
      </c>
      <c r="R36" s="11">
        <v>3</v>
      </c>
      <c r="S36" s="11">
        <v>20</v>
      </c>
      <c r="T36" s="12">
        <v>42</v>
      </c>
    </row>
    <row r="37" spans="1:20" ht="15.75" thickBot="1" x14ac:dyDescent="0.3">
      <c r="A37" s="66">
        <v>2</v>
      </c>
      <c r="B37" s="21"/>
      <c r="C37" s="12">
        <v>234</v>
      </c>
      <c r="D37" s="11">
        <v>402</v>
      </c>
      <c r="E37" s="11">
        <v>41</v>
      </c>
      <c r="F37" s="11">
        <v>297</v>
      </c>
      <c r="G37" s="11">
        <v>76</v>
      </c>
      <c r="H37" s="11">
        <v>2</v>
      </c>
      <c r="I37" s="11">
        <v>5</v>
      </c>
      <c r="J37" s="11">
        <v>34</v>
      </c>
      <c r="K37" s="11">
        <v>5</v>
      </c>
      <c r="L37" s="11">
        <v>1988</v>
      </c>
      <c r="M37" s="11">
        <v>701</v>
      </c>
      <c r="N37" s="11">
        <v>510</v>
      </c>
      <c r="O37" s="12">
        <v>57</v>
      </c>
      <c r="P37" s="11">
        <v>336</v>
      </c>
      <c r="Q37" s="11">
        <v>3304</v>
      </c>
      <c r="R37" s="11">
        <v>5</v>
      </c>
      <c r="S37" s="11">
        <v>16</v>
      </c>
      <c r="T37" s="12">
        <v>42</v>
      </c>
    </row>
    <row r="38" spans="1:20" ht="15.75" thickBot="1" x14ac:dyDescent="0.3">
      <c r="A38" s="67"/>
      <c r="B38" s="22" t="s">
        <v>34</v>
      </c>
      <c r="C38" s="12">
        <v>230</v>
      </c>
      <c r="D38" s="11">
        <v>341</v>
      </c>
      <c r="E38" s="11">
        <v>-54</v>
      </c>
      <c r="F38" s="11">
        <v>443</v>
      </c>
      <c r="G38" s="11">
        <v>70</v>
      </c>
      <c r="H38" s="11">
        <v>6</v>
      </c>
      <c r="I38" s="11">
        <v>4</v>
      </c>
      <c r="J38" s="11">
        <v>32</v>
      </c>
      <c r="K38" s="11">
        <v>7</v>
      </c>
      <c r="L38" s="11">
        <v>1998</v>
      </c>
      <c r="M38" s="11">
        <v>1017</v>
      </c>
      <c r="N38" s="11">
        <v>712</v>
      </c>
      <c r="O38" s="12">
        <v>57</v>
      </c>
      <c r="P38" s="11">
        <v>238</v>
      </c>
      <c r="Q38" s="11">
        <v>2772</v>
      </c>
      <c r="R38" s="11">
        <v>11</v>
      </c>
      <c r="S38" s="11">
        <v>12</v>
      </c>
      <c r="T38" s="12">
        <v>42</v>
      </c>
    </row>
    <row r="39" spans="1:20" ht="15.75" thickBot="1" x14ac:dyDescent="0.3">
      <c r="A39" s="66">
        <v>3</v>
      </c>
      <c r="B39" s="21"/>
      <c r="C39" s="12">
        <v>199</v>
      </c>
      <c r="D39" s="11">
        <v>368</v>
      </c>
      <c r="E39" s="11">
        <v>65</v>
      </c>
      <c r="F39" s="11">
        <v>355</v>
      </c>
      <c r="G39" s="11">
        <v>49</v>
      </c>
      <c r="H39" s="11">
        <v>6</v>
      </c>
      <c r="I39" s="11">
        <v>3</v>
      </c>
      <c r="J39" s="11">
        <v>41</v>
      </c>
      <c r="K39" s="11">
        <v>2</v>
      </c>
      <c r="L39" s="11">
        <v>1851</v>
      </c>
      <c r="M39" s="11">
        <v>749</v>
      </c>
      <c r="N39" s="11">
        <v>682</v>
      </c>
      <c r="O39" s="12">
        <v>64</v>
      </c>
      <c r="P39" s="11">
        <v>324</v>
      </c>
      <c r="Q39" s="11">
        <v>3290</v>
      </c>
      <c r="R39" s="11">
        <v>13</v>
      </c>
      <c r="S39" s="11">
        <v>14</v>
      </c>
      <c r="T39" s="12">
        <v>42</v>
      </c>
    </row>
    <row r="40" spans="1:20" ht="15.75" thickBot="1" x14ac:dyDescent="0.3">
      <c r="A40" s="67"/>
      <c r="B40" s="22" t="s">
        <v>192</v>
      </c>
      <c r="C40" s="12">
        <v>176</v>
      </c>
      <c r="D40" s="11">
        <v>372</v>
      </c>
      <c r="E40" s="11">
        <v>36</v>
      </c>
      <c r="F40" s="11">
        <v>413</v>
      </c>
      <c r="G40" s="11">
        <v>42</v>
      </c>
      <c r="H40" s="11">
        <v>5</v>
      </c>
      <c r="I40" s="11">
        <v>2</v>
      </c>
      <c r="J40" s="11">
        <v>35</v>
      </c>
      <c r="K40" s="11">
        <v>2</v>
      </c>
      <c r="L40" s="11">
        <v>1838</v>
      </c>
      <c r="M40" s="11">
        <v>601</v>
      </c>
      <c r="N40" s="11">
        <v>608</v>
      </c>
      <c r="O40" s="12">
        <v>63</v>
      </c>
      <c r="P40" s="11">
        <v>289</v>
      </c>
      <c r="Q40" s="11">
        <v>2995</v>
      </c>
      <c r="R40" s="11">
        <v>5</v>
      </c>
      <c r="S40" s="11">
        <v>13</v>
      </c>
      <c r="T40" s="12">
        <v>42</v>
      </c>
    </row>
    <row r="41" spans="1:20" ht="15.75" thickBot="1" x14ac:dyDescent="0.3">
      <c r="A41" s="66">
        <v>4</v>
      </c>
      <c r="B41" s="21"/>
      <c r="C41" s="12">
        <v>194</v>
      </c>
      <c r="D41" s="11">
        <v>361</v>
      </c>
      <c r="E41" s="11">
        <v>-78</v>
      </c>
      <c r="F41" s="11">
        <v>378</v>
      </c>
      <c r="G41" s="11">
        <v>59</v>
      </c>
      <c r="H41" s="11">
        <v>3</v>
      </c>
      <c r="I41" s="11">
        <v>2</v>
      </c>
      <c r="J41" s="11">
        <v>41</v>
      </c>
      <c r="K41" s="11">
        <v>6</v>
      </c>
      <c r="L41" s="11">
        <v>1753</v>
      </c>
      <c r="M41" s="11">
        <v>703</v>
      </c>
      <c r="N41" s="11">
        <v>668</v>
      </c>
      <c r="O41" s="12">
        <v>53</v>
      </c>
      <c r="P41" s="11">
        <v>323</v>
      </c>
      <c r="Q41" s="11">
        <v>3143</v>
      </c>
      <c r="R41" s="11">
        <v>4</v>
      </c>
      <c r="S41" s="11">
        <v>10</v>
      </c>
      <c r="T41" s="12">
        <v>43</v>
      </c>
    </row>
    <row r="42" spans="1:20" ht="15.75" thickBot="1" x14ac:dyDescent="0.3">
      <c r="A42" s="67"/>
      <c r="B42" s="22" t="s">
        <v>193</v>
      </c>
      <c r="C42" s="12">
        <v>169</v>
      </c>
      <c r="D42" s="11">
        <v>381</v>
      </c>
      <c r="E42" s="11">
        <v>-22</v>
      </c>
      <c r="F42" s="11">
        <v>387</v>
      </c>
      <c r="G42" s="11">
        <v>49</v>
      </c>
      <c r="H42" s="11">
        <v>1</v>
      </c>
      <c r="I42" s="11">
        <v>6</v>
      </c>
      <c r="J42" s="11">
        <v>25</v>
      </c>
      <c r="K42" s="11">
        <v>0</v>
      </c>
      <c r="L42" s="11">
        <v>1707</v>
      </c>
      <c r="M42" s="11">
        <v>640</v>
      </c>
      <c r="N42" s="11">
        <v>560</v>
      </c>
      <c r="O42" s="12">
        <v>60</v>
      </c>
      <c r="P42" s="11">
        <v>333</v>
      </c>
      <c r="Q42" s="11">
        <v>3338</v>
      </c>
      <c r="R42" s="11">
        <v>7</v>
      </c>
      <c r="S42" s="11">
        <v>8</v>
      </c>
      <c r="T42" s="12">
        <v>52</v>
      </c>
    </row>
    <row r="43" spans="1:20" ht="15.75" thickBot="1" x14ac:dyDescent="0.3">
      <c r="A43" s="66">
        <v>5</v>
      </c>
      <c r="B43" s="21"/>
      <c r="C43" s="12">
        <v>173</v>
      </c>
      <c r="D43" s="11">
        <v>356</v>
      </c>
      <c r="E43" s="11">
        <v>18</v>
      </c>
      <c r="F43" s="11">
        <v>407</v>
      </c>
      <c r="G43" s="11">
        <v>38</v>
      </c>
      <c r="H43" s="11">
        <v>4</v>
      </c>
      <c r="I43" s="11">
        <v>7</v>
      </c>
      <c r="J43" s="11">
        <v>34</v>
      </c>
      <c r="K43" s="11">
        <v>2</v>
      </c>
      <c r="L43" s="11">
        <v>1803</v>
      </c>
      <c r="M43" s="11">
        <v>777</v>
      </c>
      <c r="N43" s="11">
        <v>650</v>
      </c>
      <c r="O43" s="12">
        <v>49</v>
      </c>
      <c r="P43" s="11">
        <v>248</v>
      </c>
      <c r="Q43" s="11">
        <v>2556</v>
      </c>
      <c r="R43" s="11">
        <v>6</v>
      </c>
      <c r="S43" s="11">
        <v>10</v>
      </c>
      <c r="T43" s="12">
        <v>51</v>
      </c>
    </row>
    <row r="44" spans="1:20" ht="15.75" thickBot="1" x14ac:dyDescent="0.3">
      <c r="A44" s="67"/>
      <c r="B44" s="22" t="s">
        <v>81</v>
      </c>
      <c r="C44" s="12">
        <v>199</v>
      </c>
      <c r="D44" s="11">
        <v>311</v>
      </c>
      <c r="E44" s="11">
        <v>44</v>
      </c>
      <c r="F44" s="11">
        <v>333</v>
      </c>
      <c r="G44" s="11">
        <v>42</v>
      </c>
      <c r="H44" s="11">
        <v>4</v>
      </c>
      <c r="I44" s="11">
        <v>3</v>
      </c>
      <c r="J44" s="11">
        <v>37</v>
      </c>
      <c r="K44" s="11">
        <v>4</v>
      </c>
      <c r="L44" s="11">
        <v>1858</v>
      </c>
      <c r="M44" s="11">
        <v>682</v>
      </c>
      <c r="N44" s="11">
        <v>638</v>
      </c>
      <c r="O44" s="12">
        <v>54</v>
      </c>
      <c r="P44" s="11">
        <v>268</v>
      </c>
      <c r="Q44" s="11">
        <v>2817</v>
      </c>
      <c r="R44" s="11">
        <v>6</v>
      </c>
      <c r="S44" s="11">
        <v>10</v>
      </c>
      <c r="T44" s="12">
        <v>51</v>
      </c>
    </row>
    <row r="45" spans="1:20" ht="15.75" thickBot="1" x14ac:dyDescent="0.3">
      <c r="A45" s="66">
        <v>6</v>
      </c>
      <c r="B45" s="21"/>
      <c r="C45" s="12">
        <v>186</v>
      </c>
      <c r="D45" s="11">
        <v>284</v>
      </c>
      <c r="E45" s="11">
        <v>-52</v>
      </c>
      <c r="F45" s="11">
        <v>364</v>
      </c>
      <c r="G45" s="11">
        <v>56</v>
      </c>
      <c r="H45" s="11">
        <v>3</v>
      </c>
      <c r="I45" s="11">
        <v>6</v>
      </c>
      <c r="J45" s="11">
        <v>30</v>
      </c>
      <c r="K45" s="11">
        <v>2</v>
      </c>
      <c r="L45" s="11">
        <v>1784</v>
      </c>
      <c r="M45" s="11">
        <v>884</v>
      </c>
      <c r="N45" s="11">
        <v>746</v>
      </c>
      <c r="O45" s="12">
        <v>57</v>
      </c>
      <c r="P45" s="11">
        <v>284</v>
      </c>
      <c r="Q45" s="11">
        <v>2802</v>
      </c>
      <c r="R45" s="11">
        <v>7</v>
      </c>
      <c r="S45" s="11">
        <v>9</v>
      </c>
      <c r="T45" s="12">
        <v>51</v>
      </c>
    </row>
    <row r="46" spans="1:20" ht="15.75" thickBot="1" x14ac:dyDescent="0.3">
      <c r="A46" s="67"/>
      <c r="B46" s="22" t="s">
        <v>27</v>
      </c>
      <c r="C46" s="12">
        <v>183</v>
      </c>
      <c r="D46" s="11">
        <v>325</v>
      </c>
      <c r="E46" s="11">
        <v>-27</v>
      </c>
      <c r="F46" s="11">
        <v>369</v>
      </c>
      <c r="G46" s="11">
        <v>55</v>
      </c>
      <c r="H46" s="11">
        <v>3</v>
      </c>
      <c r="I46" s="11">
        <v>2</v>
      </c>
      <c r="J46" s="11">
        <v>27</v>
      </c>
      <c r="K46" s="11">
        <v>4</v>
      </c>
      <c r="L46" s="11">
        <v>1654</v>
      </c>
      <c r="M46" s="11">
        <v>717</v>
      </c>
      <c r="N46" s="11">
        <v>726</v>
      </c>
      <c r="O46" s="12">
        <v>42</v>
      </c>
      <c r="P46" s="11">
        <v>189</v>
      </c>
      <c r="Q46" s="11">
        <v>1980</v>
      </c>
      <c r="R46" s="11">
        <v>6</v>
      </c>
      <c r="S46" s="11">
        <v>3</v>
      </c>
      <c r="T46" s="12">
        <v>51</v>
      </c>
    </row>
    <row r="47" spans="1:20" ht="15.75" thickBot="1" x14ac:dyDescent="0.3">
      <c r="A47" s="66">
        <v>7</v>
      </c>
      <c r="B47" s="21"/>
      <c r="C47" s="12">
        <v>208</v>
      </c>
      <c r="D47" s="11">
        <v>264</v>
      </c>
      <c r="E47" s="11">
        <v>15</v>
      </c>
      <c r="F47" s="11">
        <v>336</v>
      </c>
      <c r="G47" s="11">
        <v>54</v>
      </c>
      <c r="H47" s="11">
        <v>5</v>
      </c>
      <c r="I47" s="11">
        <v>2</v>
      </c>
      <c r="J47" s="11">
        <v>32</v>
      </c>
      <c r="K47" s="11">
        <v>5</v>
      </c>
      <c r="L47" s="11">
        <v>1797</v>
      </c>
      <c r="M47" s="11">
        <v>901</v>
      </c>
      <c r="N47" s="11">
        <v>591</v>
      </c>
      <c r="O47" s="12">
        <v>37</v>
      </c>
      <c r="P47" s="11">
        <v>190</v>
      </c>
      <c r="Q47" s="11">
        <v>1960</v>
      </c>
      <c r="R47" s="11">
        <v>5</v>
      </c>
      <c r="S47" s="11">
        <v>7</v>
      </c>
      <c r="T47" s="12">
        <v>51</v>
      </c>
    </row>
    <row r="48" spans="1:20" ht="15.75" thickBot="1" x14ac:dyDescent="0.3">
      <c r="A48" s="67"/>
      <c r="B48" s="22" t="s">
        <v>194</v>
      </c>
      <c r="C48" s="12">
        <v>172</v>
      </c>
      <c r="D48" s="11">
        <v>288</v>
      </c>
      <c r="E48" s="11">
        <v>21</v>
      </c>
      <c r="F48" s="11">
        <v>386</v>
      </c>
      <c r="G48" s="11">
        <v>47</v>
      </c>
      <c r="H48" s="11">
        <v>6</v>
      </c>
      <c r="I48" s="11">
        <v>8</v>
      </c>
      <c r="J48" s="11">
        <v>27</v>
      </c>
      <c r="K48" s="11">
        <v>4</v>
      </c>
      <c r="L48" s="11">
        <v>1571</v>
      </c>
      <c r="M48" s="11">
        <v>797</v>
      </c>
      <c r="N48" s="11">
        <v>700</v>
      </c>
      <c r="O48" s="12">
        <v>38</v>
      </c>
      <c r="P48" s="11">
        <v>250</v>
      </c>
      <c r="Q48" s="11">
        <v>2484</v>
      </c>
      <c r="R48" s="11">
        <v>2</v>
      </c>
      <c r="S48" s="11">
        <v>12</v>
      </c>
      <c r="T48" s="12">
        <v>51</v>
      </c>
    </row>
    <row r="49" spans="1:20" x14ac:dyDescent="0.25">
      <c r="A49" s="66">
        <v>8</v>
      </c>
      <c r="B49" s="21"/>
      <c r="C49" s="26">
        <v>179</v>
      </c>
      <c r="D49" s="5">
        <v>313</v>
      </c>
      <c r="E49" s="5">
        <v>8</v>
      </c>
      <c r="F49" s="5">
        <v>296</v>
      </c>
      <c r="G49" s="5">
        <v>53</v>
      </c>
      <c r="H49" s="5">
        <v>4</v>
      </c>
      <c r="I49" s="5">
        <v>2</v>
      </c>
      <c r="J49" s="5">
        <v>29</v>
      </c>
      <c r="K49" s="5">
        <v>3</v>
      </c>
      <c r="L49" s="5">
        <v>1699</v>
      </c>
      <c r="M49" s="5">
        <v>673</v>
      </c>
      <c r="N49" s="5">
        <v>541</v>
      </c>
      <c r="O49" s="5">
        <v>31</v>
      </c>
      <c r="P49" s="5">
        <v>251</v>
      </c>
      <c r="Q49" s="5">
        <v>2179</v>
      </c>
      <c r="R49" s="5">
        <v>3</v>
      </c>
      <c r="S49" s="5">
        <v>13</v>
      </c>
      <c r="T49" s="26">
        <v>51</v>
      </c>
    </row>
    <row r="50" spans="1:20" ht="17.25" thickBot="1" x14ac:dyDescent="0.3">
      <c r="A50" s="67"/>
      <c r="B50" s="22" t="s">
        <v>80</v>
      </c>
      <c r="C50" s="54"/>
      <c r="D50" s="55"/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6"/>
      <c r="T50" s="17"/>
    </row>
    <row r="51" spans="1:20" ht="16.5" x14ac:dyDescent="0.25">
      <c r="A51" s="66">
        <v>9</v>
      </c>
      <c r="B51" s="21"/>
      <c r="C51" s="54"/>
      <c r="D51" s="55"/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  <c r="P51" s="55"/>
      <c r="Q51" s="55"/>
      <c r="R51" s="55"/>
      <c r="S51" s="56"/>
      <c r="T51" s="17"/>
    </row>
    <row r="52" spans="1:20" ht="17.25" thickBot="1" x14ac:dyDescent="0.3">
      <c r="A52" s="67"/>
      <c r="B52" s="22" t="s">
        <v>122</v>
      </c>
      <c r="C52" s="54"/>
      <c r="D52" s="55"/>
      <c r="E52" s="55"/>
      <c r="F52" s="55"/>
      <c r="G52" s="55"/>
      <c r="H52" s="55"/>
      <c r="I52" s="55"/>
      <c r="J52" s="55"/>
      <c r="K52" s="55"/>
      <c r="L52" s="55"/>
      <c r="M52" s="55"/>
      <c r="N52" s="55"/>
      <c r="O52" s="55"/>
      <c r="P52" s="55"/>
      <c r="Q52" s="55"/>
      <c r="R52" s="55"/>
      <c r="S52" s="56"/>
      <c r="T52" s="17"/>
    </row>
    <row r="53" spans="1:20" ht="16.5" x14ac:dyDescent="0.25">
      <c r="A53" s="66">
        <v>10</v>
      </c>
      <c r="B53" s="21"/>
      <c r="C53" s="54"/>
      <c r="D53" s="55"/>
      <c r="E53" s="55"/>
      <c r="F53" s="55"/>
      <c r="G53" s="55"/>
      <c r="H53" s="55"/>
      <c r="I53" s="55"/>
      <c r="J53" s="55"/>
      <c r="K53" s="55"/>
      <c r="L53" s="55"/>
      <c r="M53" s="55"/>
      <c r="N53" s="55"/>
      <c r="O53" s="55"/>
      <c r="P53" s="55"/>
      <c r="Q53" s="55"/>
      <c r="R53" s="55"/>
      <c r="S53" s="56"/>
      <c r="T53" s="17"/>
    </row>
    <row r="54" spans="1:20" ht="17.25" thickBot="1" x14ac:dyDescent="0.3">
      <c r="A54" s="67"/>
      <c r="B54" s="22" t="s">
        <v>195</v>
      </c>
      <c r="C54" s="54"/>
      <c r="D54" s="55"/>
      <c r="E54" s="55"/>
      <c r="F54" s="55"/>
      <c r="G54" s="55"/>
      <c r="H54" s="55"/>
      <c r="I54" s="55"/>
      <c r="J54" s="55"/>
      <c r="K54" s="55"/>
      <c r="L54" s="55"/>
      <c r="M54" s="55"/>
      <c r="N54" s="55"/>
      <c r="O54" s="55"/>
      <c r="P54" s="55"/>
      <c r="Q54" s="55"/>
      <c r="R54" s="55"/>
      <c r="S54" s="56"/>
      <c r="T54" s="17"/>
    </row>
    <row r="55" spans="1:20" ht="16.5" x14ac:dyDescent="0.25">
      <c r="A55" s="66">
        <v>11</v>
      </c>
      <c r="B55" s="21"/>
      <c r="C55" s="54"/>
      <c r="D55" s="55"/>
      <c r="E55" s="55"/>
      <c r="F55" s="55"/>
      <c r="G55" s="55"/>
      <c r="H55" s="55"/>
      <c r="I55" s="55"/>
      <c r="J55" s="55"/>
      <c r="K55" s="55"/>
      <c r="L55" s="55"/>
      <c r="M55" s="55"/>
      <c r="N55" s="55"/>
      <c r="O55" s="55"/>
      <c r="P55" s="55"/>
      <c r="Q55" s="55"/>
      <c r="R55" s="55"/>
      <c r="S55" s="56"/>
      <c r="T55" s="17"/>
    </row>
    <row r="56" spans="1:20" ht="17.25" thickBot="1" x14ac:dyDescent="0.3">
      <c r="A56" s="67"/>
      <c r="B56" s="22" t="s">
        <v>196</v>
      </c>
      <c r="C56" s="54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5"/>
      <c r="O56" s="55"/>
      <c r="P56" s="55"/>
      <c r="Q56" s="55"/>
      <c r="R56" s="55"/>
      <c r="S56" s="56"/>
      <c r="T56" s="17"/>
    </row>
    <row r="57" spans="1:20" ht="16.5" x14ac:dyDescent="0.25">
      <c r="A57" s="66">
        <v>12</v>
      </c>
      <c r="B57" s="21"/>
      <c r="C57" s="54"/>
      <c r="D57" s="55"/>
      <c r="E57" s="55"/>
      <c r="F57" s="55"/>
      <c r="G57" s="55"/>
      <c r="H57" s="55"/>
      <c r="I57" s="55"/>
      <c r="J57" s="55"/>
      <c r="K57" s="55"/>
      <c r="L57" s="55"/>
      <c r="M57" s="55"/>
      <c r="N57" s="55"/>
      <c r="O57" s="55"/>
      <c r="P57" s="55"/>
      <c r="Q57" s="55"/>
      <c r="R57" s="55"/>
      <c r="S57" s="56"/>
      <c r="T57" s="17"/>
    </row>
    <row r="58" spans="1:20" ht="17.25" thickBot="1" x14ac:dyDescent="0.3">
      <c r="A58" s="67"/>
      <c r="B58" s="22" t="s">
        <v>197</v>
      </c>
      <c r="C58" s="54"/>
      <c r="D58" s="55"/>
      <c r="E58" s="55"/>
      <c r="F58" s="55"/>
      <c r="G58" s="55"/>
      <c r="H58" s="55"/>
      <c r="I58" s="55"/>
      <c r="J58" s="55"/>
      <c r="K58" s="55"/>
      <c r="L58" s="55"/>
      <c r="M58" s="55"/>
      <c r="N58" s="55"/>
      <c r="O58" s="55"/>
      <c r="P58" s="55"/>
      <c r="Q58" s="55"/>
      <c r="R58" s="55"/>
      <c r="S58" s="56"/>
      <c r="T58" s="17"/>
    </row>
    <row r="59" spans="1:20" ht="16.5" x14ac:dyDescent="0.25">
      <c r="A59" s="66">
        <v>13</v>
      </c>
      <c r="B59" s="21"/>
      <c r="C59" s="54"/>
      <c r="D59" s="55"/>
      <c r="E59" s="55"/>
      <c r="F59" s="55"/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55"/>
      <c r="R59" s="55"/>
      <c r="S59" s="56"/>
      <c r="T59" s="17"/>
    </row>
    <row r="60" spans="1:20" ht="17.25" thickBot="1" x14ac:dyDescent="0.3">
      <c r="A60" s="67"/>
      <c r="B60" s="22" t="s">
        <v>198</v>
      </c>
      <c r="C60" s="54"/>
      <c r="D60" s="55"/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56"/>
      <c r="T60" s="17"/>
    </row>
    <row r="61" spans="1:20" ht="16.5" x14ac:dyDescent="0.25">
      <c r="A61" s="66">
        <v>14</v>
      </c>
      <c r="B61" s="21"/>
      <c r="C61" s="54"/>
      <c r="D61" s="55"/>
      <c r="E61" s="55"/>
      <c r="F61" s="55"/>
      <c r="G61" s="55"/>
      <c r="H61" s="55"/>
      <c r="I61" s="55"/>
      <c r="J61" s="55"/>
      <c r="K61" s="55"/>
      <c r="L61" s="55"/>
      <c r="M61" s="55"/>
      <c r="N61" s="55"/>
      <c r="O61" s="55"/>
      <c r="P61" s="55"/>
      <c r="Q61" s="55"/>
      <c r="R61" s="55"/>
      <c r="S61" s="56"/>
      <c r="T61" s="17"/>
    </row>
    <row r="62" spans="1:20" ht="17.25" thickBot="1" x14ac:dyDescent="0.3">
      <c r="A62" s="67"/>
      <c r="B62" s="22" t="s">
        <v>199</v>
      </c>
      <c r="C62" s="54"/>
      <c r="D62" s="55"/>
      <c r="E62" s="55"/>
      <c r="F62" s="55"/>
      <c r="G62" s="55"/>
      <c r="H62" s="55"/>
      <c r="I62" s="55"/>
      <c r="J62" s="55"/>
      <c r="K62" s="55"/>
      <c r="L62" s="55"/>
      <c r="M62" s="55"/>
      <c r="N62" s="55"/>
      <c r="O62" s="55"/>
      <c r="P62" s="55"/>
      <c r="Q62" s="55"/>
      <c r="R62" s="55"/>
      <c r="S62" s="56"/>
      <c r="T62" s="17"/>
    </row>
    <row r="63" spans="1:20" ht="16.5" x14ac:dyDescent="0.25">
      <c r="A63" s="49">
        <v>15</v>
      </c>
      <c r="B63" s="6"/>
      <c r="C63" s="54"/>
      <c r="D63" s="55"/>
      <c r="E63" s="55"/>
      <c r="F63" s="55"/>
      <c r="G63" s="55"/>
      <c r="H63" s="55"/>
      <c r="I63" s="55"/>
      <c r="J63" s="55"/>
      <c r="K63" s="55"/>
      <c r="L63" s="55"/>
      <c r="M63" s="55"/>
      <c r="N63" s="55"/>
      <c r="O63" s="55"/>
      <c r="P63" s="55"/>
      <c r="Q63" s="55"/>
      <c r="R63" s="55"/>
      <c r="S63" s="56"/>
      <c r="T63" s="17"/>
    </row>
    <row r="64" spans="1:20" ht="16.5" x14ac:dyDescent="0.25">
      <c r="A64" s="51"/>
      <c r="B64" s="6" t="s">
        <v>200</v>
      </c>
      <c r="C64" s="54"/>
      <c r="D64" s="55"/>
      <c r="E64" s="55"/>
      <c r="F64" s="55"/>
      <c r="G64" s="55"/>
      <c r="H64" s="55"/>
      <c r="I64" s="55"/>
      <c r="J64" s="55"/>
      <c r="K64" s="55"/>
      <c r="L64" s="55"/>
      <c r="M64" s="55"/>
      <c r="N64" s="55"/>
      <c r="O64" s="55"/>
      <c r="P64" s="55"/>
      <c r="Q64" s="55"/>
      <c r="R64" s="55"/>
      <c r="S64" s="56"/>
      <c r="T64" s="17"/>
    </row>
  </sheetData>
  <mergeCells count="78">
    <mergeCell ref="C64:S64"/>
    <mergeCell ref="A59:A60"/>
    <mergeCell ref="A61:A62"/>
    <mergeCell ref="C54:S54"/>
    <mergeCell ref="C55:S55"/>
    <mergeCell ref="C56:S56"/>
    <mergeCell ref="C57:S57"/>
    <mergeCell ref="C58:S58"/>
    <mergeCell ref="C60:S60"/>
    <mergeCell ref="C61:S61"/>
    <mergeCell ref="C62:S62"/>
    <mergeCell ref="A63:A64"/>
    <mergeCell ref="A53:A54"/>
    <mergeCell ref="C50:S50"/>
    <mergeCell ref="C51:S51"/>
    <mergeCell ref="C52:S52"/>
    <mergeCell ref="C53:S53"/>
    <mergeCell ref="C63:S63"/>
    <mergeCell ref="A41:A42"/>
    <mergeCell ref="C59:S59"/>
    <mergeCell ref="A55:A56"/>
    <mergeCell ref="A57:A58"/>
    <mergeCell ref="T30:U30"/>
    <mergeCell ref="T31:U31"/>
    <mergeCell ref="A35:A36"/>
    <mergeCell ref="A37:A38"/>
    <mergeCell ref="A39:A40"/>
    <mergeCell ref="O33:S33"/>
    <mergeCell ref="A43:A44"/>
    <mergeCell ref="A45:A46"/>
    <mergeCell ref="A47:A48"/>
    <mergeCell ref="A49:A50"/>
    <mergeCell ref="A51:A52"/>
    <mergeCell ref="C33:N33"/>
    <mergeCell ref="T20:U20"/>
    <mergeCell ref="T21:U21"/>
    <mergeCell ref="T22:U22"/>
    <mergeCell ref="T29:U29"/>
    <mergeCell ref="C28:S28"/>
    <mergeCell ref="C29:S29"/>
    <mergeCell ref="T24:U24"/>
    <mergeCell ref="T25:U25"/>
    <mergeCell ref="T26:U26"/>
    <mergeCell ref="T27:U27"/>
    <mergeCell ref="T28:U28"/>
    <mergeCell ref="T23:U23"/>
    <mergeCell ref="C22:S22"/>
    <mergeCell ref="C23:S23"/>
    <mergeCell ref="C24:S24"/>
    <mergeCell ref="C25:S25"/>
    <mergeCell ref="C26:S26"/>
    <mergeCell ref="C27:S27"/>
    <mergeCell ref="A26:A27"/>
    <mergeCell ref="A28:A29"/>
    <mergeCell ref="A30:A31"/>
    <mergeCell ref="C30:S30"/>
    <mergeCell ref="C31:S31"/>
    <mergeCell ref="C1:N1"/>
    <mergeCell ref="O1:S1"/>
    <mergeCell ref="T1:U1"/>
    <mergeCell ref="C18:S18"/>
    <mergeCell ref="C19:S19"/>
    <mergeCell ref="T18:U18"/>
    <mergeCell ref="T19:U19"/>
    <mergeCell ref="C20:S20"/>
    <mergeCell ref="C21:S21"/>
    <mergeCell ref="A14:A15"/>
    <mergeCell ref="A16:A17"/>
    <mergeCell ref="A18:A19"/>
    <mergeCell ref="A20:A21"/>
    <mergeCell ref="A22:A23"/>
    <mergeCell ref="A24:A25"/>
    <mergeCell ref="A2:A3"/>
    <mergeCell ref="A4:A5"/>
    <mergeCell ref="A6:A7"/>
    <mergeCell ref="A8:A9"/>
    <mergeCell ref="A10:A11"/>
    <mergeCell ref="A12:A13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U64"/>
  <sheetViews>
    <sheetView workbookViewId="0">
      <selection activeCell="B9" sqref="B9"/>
    </sheetView>
  </sheetViews>
  <sheetFormatPr defaultRowHeight="15" x14ac:dyDescent="0.25"/>
  <sheetData>
    <row r="1" spans="1:21" ht="15.75" thickBot="1" x14ac:dyDescent="0.3">
      <c r="A1" s="3" t="s">
        <v>0</v>
      </c>
      <c r="B1" s="4" t="s">
        <v>1</v>
      </c>
      <c r="C1" s="57" t="s">
        <v>2</v>
      </c>
      <c r="D1" s="58"/>
      <c r="E1" s="58"/>
      <c r="F1" s="58"/>
      <c r="G1" s="58"/>
      <c r="H1" s="58"/>
      <c r="I1" s="58"/>
      <c r="J1" s="58"/>
      <c r="K1" s="58"/>
      <c r="L1" s="58"/>
      <c r="M1" s="58"/>
      <c r="N1" s="59"/>
      <c r="O1" s="57" t="s">
        <v>3</v>
      </c>
      <c r="P1" s="58"/>
      <c r="Q1" s="58"/>
      <c r="R1" s="58"/>
      <c r="S1" s="58"/>
      <c r="T1" s="60" t="s">
        <v>4</v>
      </c>
      <c r="U1" s="61"/>
    </row>
    <row r="2" spans="1:21" x14ac:dyDescent="0.25">
      <c r="A2" s="51">
        <v>1</v>
      </c>
      <c r="B2" s="6"/>
      <c r="C2" s="10" t="s">
        <v>6</v>
      </c>
      <c r="D2" s="3" t="s">
        <v>7</v>
      </c>
      <c r="E2" s="3" t="s">
        <v>8</v>
      </c>
      <c r="F2" s="3" t="s">
        <v>9</v>
      </c>
      <c r="G2" s="3" t="s">
        <v>10</v>
      </c>
      <c r="H2" s="3" t="s">
        <v>11</v>
      </c>
      <c r="I2" s="3" t="s">
        <v>12</v>
      </c>
      <c r="J2" s="3" t="s">
        <v>13</v>
      </c>
      <c r="K2" s="3" t="s">
        <v>14</v>
      </c>
      <c r="L2" s="3" t="s">
        <v>15</v>
      </c>
      <c r="M2" s="3" t="s">
        <v>64</v>
      </c>
      <c r="N2" s="3" t="s">
        <v>65</v>
      </c>
      <c r="O2" s="10" t="s">
        <v>16</v>
      </c>
      <c r="P2" s="3" t="s">
        <v>17</v>
      </c>
      <c r="Q2" s="3" t="s">
        <v>18</v>
      </c>
      <c r="R2" s="3" t="s">
        <v>19</v>
      </c>
      <c r="S2" s="3" t="s">
        <v>20</v>
      </c>
      <c r="T2" s="10" t="s">
        <v>124</v>
      </c>
      <c r="U2" s="3" t="s">
        <v>5</v>
      </c>
    </row>
    <row r="3" spans="1:21" ht="15.75" thickBot="1" x14ac:dyDescent="0.3">
      <c r="A3" s="50"/>
      <c r="B3" s="7" t="s">
        <v>66</v>
      </c>
      <c r="C3" s="12">
        <v>6250</v>
      </c>
      <c r="D3" s="11">
        <v>8525</v>
      </c>
      <c r="E3" s="11">
        <v>200</v>
      </c>
      <c r="F3" s="11">
        <v>1098</v>
      </c>
      <c r="G3" s="11">
        <v>660</v>
      </c>
      <c r="H3" s="11">
        <v>100</v>
      </c>
      <c r="I3" s="11">
        <v>20</v>
      </c>
      <c r="J3" s="11">
        <v>800</v>
      </c>
      <c r="K3" s="11">
        <v>150</v>
      </c>
      <c r="L3" s="11">
        <v>3988</v>
      </c>
      <c r="M3" s="11">
        <v>901</v>
      </c>
      <c r="N3" s="11">
        <v>1390</v>
      </c>
      <c r="O3" s="12">
        <v>2160</v>
      </c>
      <c r="P3" s="11">
        <v>-5025</v>
      </c>
      <c r="Q3" s="11">
        <v>6510</v>
      </c>
      <c r="R3" s="11">
        <v>200</v>
      </c>
      <c r="S3" s="11">
        <v>240</v>
      </c>
      <c r="T3" s="12">
        <v>28167</v>
      </c>
      <c r="U3" s="15">
        <v>222</v>
      </c>
    </row>
    <row r="4" spans="1:21" ht="15.75" thickBot="1" x14ac:dyDescent="0.3">
      <c r="A4" s="49">
        <v>2</v>
      </c>
      <c r="B4" s="7" t="s">
        <v>28</v>
      </c>
      <c r="C4" s="12">
        <v>5625</v>
      </c>
      <c r="D4" s="11">
        <v>9825</v>
      </c>
      <c r="E4" s="11">
        <v>180</v>
      </c>
      <c r="F4" s="11">
        <v>1062</v>
      </c>
      <c r="G4" s="11">
        <v>630</v>
      </c>
      <c r="H4" s="11">
        <v>20</v>
      </c>
      <c r="I4" s="11">
        <v>30</v>
      </c>
      <c r="J4" s="11">
        <v>720</v>
      </c>
      <c r="K4" s="11">
        <v>75</v>
      </c>
      <c r="L4" s="11">
        <v>3740</v>
      </c>
      <c r="M4" s="11">
        <v>625</v>
      </c>
      <c r="N4" s="11">
        <v>986</v>
      </c>
      <c r="O4" s="12">
        <v>2040</v>
      </c>
      <c r="P4" s="11">
        <v>-4185</v>
      </c>
      <c r="Q4" s="11">
        <v>5670</v>
      </c>
      <c r="R4" s="11">
        <v>400</v>
      </c>
      <c r="S4" s="11">
        <v>280</v>
      </c>
      <c r="T4" s="12">
        <v>27723</v>
      </c>
      <c r="U4" s="15">
        <v>277</v>
      </c>
    </row>
    <row r="5" spans="1:21" ht="15.75" thickBot="1" x14ac:dyDescent="0.3">
      <c r="A5" s="50"/>
      <c r="B5" s="7" t="s">
        <v>96</v>
      </c>
      <c r="C5" s="12">
        <v>6200</v>
      </c>
      <c r="D5" s="11">
        <v>8975</v>
      </c>
      <c r="E5" s="11">
        <v>115</v>
      </c>
      <c r="F5" s="11">
        <v>1023</v>
      </c>
      <c r="G5" s="11">
        <v>650</v>
      </c>
      <c r="H5" s="11">
        <v>220</v>
      </c>
      <c r="I5" s="11">
        <v>50</v>
      </c>
      <c r="J5" s="11">
        <v>880</v>
      </c>
      <c r="K5" s="11">
        <v>150</v>
      </c>
      <c r="L5" s="11">
        <v>4094</v>
      </c>
      <c r="M5" s="11">
        <v>804</v>
      </c>
      <c r="N5" s="11">
        <v>1314</v>
      </c>
      <c r="O5" s="12">
        <v>1760</v>
      </c>
      <c r="P5" s="11">
        <v>-3555</v>
      </c>
      <c r="Q5" s="11">
        <v>4828</v>
      </c>
      <c r="R5" s="11">
        <v>50</v>
      </c>
      <c r="S5" s="11">
        <v>100</v>
      </c>
      <c r="T5" s="12">
        <v>27658</v>
      </c>
      <c r="U5" s="15">
        <v>201</v>
      </c>
    </row>
    <row r="6" spans="1:21" ht="15.75" thickBot="1" x14ac:dyDescent="0.3">
      <c r="A6" s="49">
        <v>3</v>
      </c>
      <c r="B6" s="7" t="s">
        <v>201</v>
      </c>
      <c r="C6" s="12">
        <v>5025</v>
      </c>
      <c r="D6" s="11">
        <v>10125</v>
      </c>
      <c r="E6" s="11">
        <v>30</v>
      </c>
      <c r="F6" s="11">
        <v>1137</v>
      </c>
      <c r="G6" s="11">
        <v>550</v>
      </c>
      <c r="H6" s="11">
        <v>80</v>
      </c>
      <c r="I6" s="11">
        <v>40</v>
      </c>
      <c r="J6" s="11">
        <v>600</v>
      </c>
      <c r="K6" s="11">
        <v>25</v>
      </c>
      <c r="L6" s="11">
        <v>3484</v>
      </c>
      <c r="M6" s="11">
        <v>644</v>
      </c>
      <c r="N6" s="11">
        <v>1166</v>
      </c>
      <c r="O6" s="12">
        <v>2480</v>
      </c>
      <c r="P6" s="11">
        <v>-5460</v>
      </c>
      <c r="Q6" s="11">
        <v>6838</v>
      </c>
      <c r="R6" s="11">
        <v>400</v>
      </c>
      <c r="S6" s="11">
        <v>340</v>
      </c>
      <c r="T6" s="12">
        <v>27504</v>
      </c>
      <c r="U6" s="15">
        <v>283</v>
      </c>
    </row>
    <row r="7" spans="1:21" ht="15.75" thickBot="1" x14ac:dyDescent="0.3">
      <c r="A7" s="50"/>
      <c r="B7" s="7" t="s">
        <v>202</v>
      </c>
      <c r="C7" s="12">
        <v>4675</v>
      </c>
      <c r="D7" s="11">
        <v>9000</v>
      </c>
      <c r="E7" s="11">
        <v>125</v>
      </c>
      <c r="F7" s="11">
        <v>1089</v>
      </c>
      <c r="G7" s="11">
        <v>380</v>
      </c>
      <c r="H7" s="11">
        <v>100</v>
      </c>
      <c r="I7" s="11">
        <v>90</v>
      </c>
      <c r="J7" s="11">
        <v>620</v>
      </c>
      <c r="K7" s="11">
        <v>125</v>
      </c>
      <c r="L7" s="11">
        <v>3586</v>
      </c>
      <c r="M7" s="11">
        <v>796</v>
      </c>
      <c r="N7" s="11">
        <v>1324</v>
      </c>
      <c r="O7" s="12">
        <v>2480</v>
      </c>
      <c r="P7" s="11">
        <v>-4005</v>
      </c>
      <c r="Q7" s="11">
        <v>6162</v>
      </c>
      <c r="R7" s="11">
        <v>500</v>
      </c>
      <c r="S7" s="11">
        <v>200</v>
      </c>
      <c r="T7" s="12">
        <v>27247</v>
      </c>
      <c r="U7" s="15">
        <v>286</v>
      </c>
    </row>
    <row r="8" spans="1:21" ht="15.75" thickBot="1" x14ac:dyDescent="0.3">
      <c r="A8" s="49">
        <v>4</v>
      </c>
      <c r="B8" s="7" t="s">
        <v>203</v>
      </c>
      <c r="C8" s="12">
        <v>5350</v>
      </c>
      <c r="D8" s="11">
        <v>7650</v>
      </c>
      <c r="E8" s="11">
        <v>245</v>
      </c>
      <c r="F8" s="11">
        <v>1152</v>
      </c>
      <c r="G8" s="11">
        <v>670</v>
      </c>
      <c r="H8" s="11">
        <v>120</v>
      </c>
      <c r="I8" s="11">
        <v>60</v>
      </c>
      <c r="J8" s="11">
        <v>640</v>
      </c>
      <c r="K8" s="11">
        <v>150</v>
      </c>
      <c r="L8" s="11">
        <v>3696</v>
      </c>
      <c r="M8" s="11">
        <v>957</v>
      </c>
      <c r="N8" s="11">
        <v>1526</v>
      </c>
      <c r="O8" s="12">
        <v>2240</v>
      </c>
      <c r="P8" s="11">
        <v>-4395</v>
      </c>
      <c r="Q8" s="11">
        <v>5326</v>
      </c>
      <c r="R8" s="11">
        <v>300</v>
      </c>
      <c r="S8" s="11">
        <v>240</v>
      </c>
      <c r="T8" s="12">
        <v>25927</v>
      </c>
      <c r="U8" s="15">
        <v>223</v>
      </c>
    </row>
    <row r="9" spans="1:21" ht="15.75" thickBot="1" x14ac:dyDescent="0.3">
      <c r="A9" s="50"/>
      <c r="B9" s="7" t="s">
        <v>51</v>
      </c>
      <c r="C9" s="12">
        <v>5275</v>
      </c>
      <c r="D9" s="11">
        <v>7675</v>
      </c>
      <c r="E9" s="11">
        <v>325</v>
      </c>
      <c r="F9" s="11">
        <v>798</v>
      </c>
      <c r="G9" s="11">
        <v>510</v>
      </c>
      <c r="H9" s="11">
        <v>100</v>
      </c>
      <c r="I9" s="11">
        <v>30</v>
      </c>
      <c r="J9" s="11">
        <v>620</v>
      </c>
      <c r="K9" s="11">
        <v>200</v>
      </c>
      <c r="L9" s="11">
        <v>3526</v>
      </c>
      <c r="M9" s="11">
        <v>597</v>
      </c>
      <c r="N9" s="11">
        <v>1166</v>
      </c>
      <c r="O9" s="12">
        <v>2280</v>
      </c>
      <c r="P9" s="11">
        <v>-5910</v>
      </c>
      <c r="Q9" s="11">
        <v>7856</v>
      </c>
      <c r="R9" s="11">
        <v>150</v>
      </c>
      <c r="S9" s="11">
        <v>360</v>
      </c>
      <c r="T9" s="12">
        <v>25558</v>
      </c>
      <c r="U9" s="15">
        <v>346</v>
      </c>
    </row>
    <row r="10" spans="1:21" ht="15.75" thickBot="1" x14ac:dyDescent="0.3">
      <c r="A10" s="49">
        <v>5</v>
      </c>
      <c r="B10" s="7" t="s">
        <v>68</v>
      </c>
      <c r="C10" s="12">
        <v>4800</v>
      </c>
      <c r="D10" s="11">
        <v>9300</v>
      </c>
      <c r="E10" s="11">
        <v>5</v>
      </c>
      <c r="F10" s="11">
        <v>780</v>
      </c>
      <c r="G10" s="11">
        <v>420</v>
      </c>
      <c r="H10" s="11">
        <v>100</v>
      </c>
      <c r="I10" s="11">
        <v>50</v>
      </c>
      <c r="J10" s="11">
        <v>720</v>
      </c>
      <c r="K10" s="11">
        <v>100</v>
      </c>
      <c r="L10" s="11">
        <v>3806</v>
      </c>
      <c r="M10" s="11">
        <v>581</v>
      </c>
      <c r="N10" s="11">
        <v>1166</v>
      </c>
      <c r="O10" s="12">
        <v>2040</v>
      </c>
      <c r="P10" s="11">
        <v>-3780</v>
      </c>
      <c r="Q10" s="11">
        <v>4854</v>
      </c>
      <c r="R10" s="11">
        <v>250</v>
      </c>
      <c r="S10" s="11">
        <v>160</v>
      </c>
      <c r="T10" s="12">
        <v>25352</v>
      </c>
      <c r="U10" s="15">
        <v>350</v>
      </c>
    </row>
    <row r="11" spans="1:21" ht="15.75" thickBot="1" x14ac:dyDescent="0.3">
      <c r="A11" s="50"/>
      <c r="B11" s="7" t="s">
        <v>44</v>
      </c>
      <c r="C11" s="12">
        <v>4500</v>
      </c>
      <c r="D11" s="11">
        <v>8475</v>
      </c>
      <c r="E11" s="11">
        <v>-345</v>
      </c>
      <c r="F11" s="11">
        <v>1296</v>
      </c>
      <c r="G11" s="11">
        <v>530</v>
      </c>
      <c r="H11" s="11">
        <v>40</v>
      </c>
      <c r="I11" s="11">
        <v>30</v>
      </c>
      <c r="J11" s="11">
        <v>540</v>
      </c>
      <c r="K11" s="11">
        <v>100</v>
      </c>
      <c r="L11" s="11">
        <v>3726</v>
      </c>
      <c r="M11" s="11">
        <v>1130</v>
      </c>
      <c r="N11" s="11">
        <v>1248</v>
      </c>
      <c r="O11" s="12">
        <v>1880</v>
      </c>
      <c r="P11" s="11">
        <v>-3705</v>
      </c>
      <c r="Q11" s="11">
        <v>5374</v>
      </c>
      <c r="R11" s="11">
        <v>150</v>
      </c>
      <c r="S11" s="11">
        <v>220</v>
      </c>
      <c r="T11" s="12">
        <v>25189</v>
      </c>
      <c r="U11" s="15">
        <v>305</v>
      </c>
    </row>
    <row r="12" spans="1:21" ht="15.75" thickBot="1" x14ac:dyDescent="0.3">
      <c r="A12" s="49">
        <v>6</v>
      </c>
      <c r="B12" s="7" t="s">
        <v>69</v>
      </c>
      <c r="C12" s="12">
        <v>4100</v>
      </c>
      <c r="D12" s="11">
        <v>8500</v>
      </c>
      <c r="E12" s="11">
        <v>-110</v>
      </c>
      <c r="F12" s="11">
        <v>1176</v>
      </c>
      <c r="G12" s="11">
        <v>490</v>
      </c>
      <c r="H12" s="11">
        <v>100</v>
      </c>
      <c r="I12" s="11">
        <v>30</v>
      </c>
      <c r="J12" s="11">
        <v>440</v>
      </c>
      <c r="K12" s="11">
        <v>25</v>
      </c>
      <c r="L12" s="11">
        <v>3554</v>
      </c>
      <c r="M12" s="11">
        <v>767</v>
      </c>
      <c r="N12" s="11">
        <v>1438</v>
      </c>
      <c r="O12" s="12">
        <v>2320</v>
      </c>
      <c r="P12" s="11">
        <v>-4185</v>
      </c>
      <c r="Q12" s="11">
        <v>5462</v>
      </c>
      <c r="R12" s="11">
        <v>550</v>
      </c>
      <c r="S12" s="11">
        <v>140</v>
      </c>
      <c r="T12" s="12">
        <v>24797</v>
      </c>
      <c r="U12" s="15">
        <v>400</v>
      </c>
    </row>
    <row r="13" spans="1:21" ht="15.75" thickBot="1" x14ac:dyDescent="0.3">
      <c r="A13" s="50"/>
      <c r="B13" s="7" t="s">
        <v>70</v>
      </c>
      <c r="C13" s="12">
        <v>4575</v>
      </c>
      <c r="D13" s="11">
        <v>9025</v>
      </c>
      <c r="E13" s="11">
        <v>260</v>
      </c>
      <c r="F13" s="11">
        <v>1173</v>
      </c>
      <c r="G13" s="11">
        <v>450</v>
      </c>
      <c r="H13" s="11">
        <v>40</v>
      </c>
      <c r="I13" s="11">
        <v>10</v>
      </c>
      <c r="J13" s="11">
        <v>680</v>
      </c>
      <c r="K13" s="11">
        <v>25</v>
      </c>
      <c r="L13" s="11">
        <v>3366</v>
      </c>
      <c r="M13" s="11">
        <v>605</v>
      </c>
      <c r="N13" s="11">
        <v>1198</v>
      </c>
      <c r="O13" s="12">
        <v>1600</v>
      </c>
      <c r="P13" s="11">
        <v>-4260</v>
      </c>
      <c r="Q13" s="11">
        <v>5118</v>
      </c>
      <c r="R13" s="11">
        <v>250</v>
      </c>
      <c r="S13" s="11">
        <v>180</v>
      </c>
      <c r="T13" s="12">
        <v>24295</v>
      </c>
      <c r="U13" s="15">
        <v>198</v>
      </c>
    </row>
    <row r="14" spans="1:21" ht="15.75" thickBot="1" x14ac:dyDescent="0.3">
      <c r="A14" s="49">
        <v>7</v>
      </c>
      <c r="B14" s="7" t="s">
        <v>29</v>
      </c>
      <c r="C14" s="12">
        <v>4875</v>
      </c>
      <c r="D14" s="11">
        <v>8275</v>
      </c>
      <c r="E14" s="11">
        <v>-110</v>
      </c>
      <c r="F14" s="11">
        <v>1140</v>
      </c>
      <c r="G14" s="11">
        <v>540</v>
      </c>
      <c r="H14" s="11">
        <v>40</v>
      </c>
      <c r="I14" s="11">
        <v>10</v>
      </c>
      <c r="J14" s="11">
        <v>640</v>
      </c>
      <c r="K14" s="11">
        <v>25</v>
      </c>
      <c r="L14" s="11">
        <v>3586</v>
      </c>
      <c r="M14" s="11">
        <v>641</v>
      </c>
      <c r="N14" s="11">
        <v>1232</v>
      </c>
      <c r="O14" s="12">
        <v>1880</v>
      </c>
      <c r="P14" s="11">
        <v>-5595</v>
      </c>
      <c r="Q14" s="11">
        <v>6564</v>
      </c>
      <c r="R14" s="11">
        <v>100</v>
      </c>
      <c r="S14" s="11">
        <v>280</v>
      </c>
      <c r="T14" s="12">
        <v>24123</v>
      </c>
      <c r="U14" s="15">
        <v>351</v>
      </c>
    </row>
    <row r="15" spans="1:21" ht="15.75" thickBot="1" x14ac:dyDescent="0.3">
      <c r="A15" s="50"/>
      <c r="B15" s="7" t="s">
        <v>204</v>
      </c>
      <c r="C15" s="12">
        <v>4125</v>
      </c>
      <c r="D15" s="11">
        <v>7500</v>
      </c>
      <c r="E15" s="11">
        <v>-40</v>
      </c>
      <c r="F15" s="11">
        <v>1506</v>
      </c>
      <c r="G15" s="11">
        <v>290</v>
      </c>
      <c r="H15" s="11">
        <v>80</v>
      </c>
      <c r="I15" s="11">
        <v>60</v>
      </c>
      <c r="J15" s="11">
        <v>640</v>
      </c>
      <c r="K15" s="11">
        <v>0</v>
      </c>
      <c r="L15" s="11">
        <v>3700</v>
      </c>
      <c r="M15" s="11">
        <v>942</v>
      </c>
      <c r="N15" s="11">
        <v>1312</v>
      </c>
      <c r="O15" s="12">
        <v>1800</v>
      </c>
      <c r="P15" s="11">
        <v>-2835</v>
      </c>
      <c r="Q15" s="11">
        <v>4428</v>
      </c>
      <c r="R15" s="11">
        <v>200</v>
      </c>
      <c r="S15" s="11">
        <v>100</v>
      </c>
      <c r="T15" s="12">
        <v>23808</v>
      </c>
      <c r="U15" s="15">
        <v>265</v>
      </c>
    </row>
    <row r="16" spans="1:21" ht="15.75" thickBot="1" x14ac:dyDescent="0.3">
      <c r="A16" s="49">
        <v>8</v>
      </c>
      <c r="B16" s="23" t="s">
        <v>205</v>
      </c>
      <c r="C16" s="25">
        <v>3900</v>
      </c>
      <c r="D16" s="24">
        <v>7000</v>
      </c>
      <c r="E16" s="24">
        <v>295</v>
      </c>
      <c r="F16" s="24">
        <v>1092</v>
      </c>
      <c r="G16" s="24">
        <v>370</v>
      </c>
      <c r="H16" s="24">
        <v>60</v>
      </c>
      <c r="I16" s="24">
        <v>20</v>
      </c>
      <c r="J16" s="24">
        <v>480</v>
      </c>
      <c r="K16" s="24">
        <v>50</v>
      </c>
      <c r="L16" s="24">
        <v>2910</v>
      </c>
      <c r="M16" s="24">
        <v>687</v>
      </c>
      <c r="N16" s="24">
        <v>1262</v>
      </c>
      <c r="O16" s="25">
        <v>2200</v>
      </c>
      <c r="P16" s="24">
        <v>-3900</v>
      </c>
      <c r="Q16" s="24">
        <v>5946</v>
      </c>
      <c r="R16" s="24">
        <v>450</v>
      </c>
      <c r="S16" s="24">
        <v>260</v>
      </c>
      <c r="T16" s="25">
        <v>23082</v>
      </c>
      <c r="U16" s="27">
        <v>143</v>
      </c>
    </row>
    <row r="17" spans="1:21" ht="15.75" thickBot="1" x14ac:dyDescent="0.3">
      <c r="A17" s="50"/>
      <c r="B17" s="6" t="s">
        <v>206</v>
      </c>
      <c r="C17" s="26">
        <v>4175</v>
      </c>
      <c r="D17" s="5">
        <v>7200</v>
      </c>
      <c r="E17" s="5">
        <v>130</v>
      </c>
      <c r="F17" s="5">
        <v>972</v>
      </c>
      <c r="G17" s="5">
        <v>510</v>
      </c>
      <c r="H17" s="5">
        <v>100</v>
      </c>
      <c r="I17" s="5">
        <v>40</v>
      </c>
      <c r="J17" s="5">
        <v>540</v>
      </c>
      <c r="K17" s="5">
        <v>75</v>
      </c>
      <c r="L17" s="5">
        <v>3350</v>
      </c>
      <c r="M17" s="5">
        <v>811</v>
      </c>
      <c r="N17" s="5">
        <v>1038</v>
      </c>
      <c r="O17" s="5">
        <v>1800</v>
      </c>
      <c r="P17" s="5">
        <v>-4275</v>
      </c>
      <c r="Q17" s="5">
        <v>5414</v>
      </c>
      <c r="R17" s="5">
        <v>250</v>
      </c>
      <c r="S17" s="5">
        <v>260</v>
      </c>
      <c r="T17" s="26">
        <v>22390</v>
      </c>
      <c r="U17" s="28">
        <v>226</v>
      </c>
    </row>
    <row r="18" spans="1:21" ht="16.5" x14ac:dyDescent="0.25">
      <c r="A18" s="49">
        <v>9</v>
      </c>
      <c r="B18" s="6"/>
      <c r="C18" s="54"/>
      <c r="D18" s="55"/>
      <c r="E18" s="55"/>
      <c r="F18" s="55"/>
      <c r="G18" s="55"/>
      <c r="H18" s="55"/>
      <c r="I18" s="55"/>
      <c r="J18" s="55"/>
      <c r="K18" s="55"/>
      <c r="L18" s="55"/>
      <c r="M18" s="55"/>
      <c r="N18" s="55"/>
      <c r="O18" s="55"/>
      <c r="P18" s="55"/>
      <c r="Q18" s="55"/>
      <c r="R18" s="55"/>
      <c r="S18" s="56"/>
      <c r="T18" s="62"/>
      <c r="U18" s="63"/>
    </row>
    <row r="19" spans="1:21" ht="17.25" thickBot="1" x14ac:dyDescent="0.3">
      <c r="A19" s="50"/>
      <c r="C19" s="54"/>
      <c r="D19" s="55"/>
      <c r="E19" s="55"/>
      <c r="F19" s="55"/>
      <c r="G19" s="55"/>
      <c r="H19" s="55"/>
      <c r="I19" s="55"/>
      <c r="J19" s="55"/>
      <c r="K19" s="55"/>
      <c r="L19" s="55"/>
      <c r="M19" s="55"/>
      <c r="N19" s="55"/>
      <c r="O19" s="55"/>
      <c r="P19" s="55"/>
      <c r="Q19" s="55"/>
      <c r="R19" s="55"/>
      <c r="S19" s="56"/>
      <c r="T19" s="62"/>
      <c r="U19" s="63"/>
    </row>
    <row r="20" spans="1:21" ht="16.5" x14ac:dyDescent="0.25">
      <c r="A20" s="49">
        <v>10</v>
      </c>
      <c r="B20" s="6"/>
      <c r="C20" s="54"/>
      <c r="D20" s="55"/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55"/>
      <c r="S20" s="56"/>
      <c r="T20" s="62"/>
      <c r="U20" s="63"/>
    </row>
    <row r="21" spans="1:21" ht="17.25" thickBot="1" x14ac:dyDescent="0.3">
      <c r="A21" s="50"/>
      <c r="C21" s="54"/>
      <c r="D21" s="55"/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5"/>
      <c r="S21" s="56"/>
      <c r="T21" s="62"/>
      <c r="U21" s="63"/>
    </row>
    <row r="22" spans="1:21" ht="16.5" x14ac:dyDescent="0.25">
      <c r="A22" s="49">
        <v>11</v>
      </c>
      <c r="B22" s="6"/>
      <c r="C22" s="54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6"/>
      <c r="T22" s="62"/>
      <c r="U22" s="63"/>
    </row>
    <row r="23" spans="1:21" ht="17.25" thickBot="1" x14ac:dyDescent="0.3">
      <c r="A23" s="50"/>
      <c r="C23" s="54"/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55"/>
      <c r="Q23" s="55"/>
      <c r="R23" s="55"/>
      <c r="S23" s="56"/>
      <c r="T23" s="62"/>
      <c r="U23" s="63"/>
    </row>
    <row r="24" spans="1:21" ht="16.5" x14ac:dyDescent="0.25">
      <c r="A24" s="49">
        <v>12</v>
      </c>
      <c r="B24" s="6"/>
      <c r="C24" s="54"/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55"/>
      <c r="P24" s="55"/>
      <c r="Q24" s="55"/>
      <c r="R24" s="55"/>
      <c r="S24" s="56"/>
      <c r="T24" s="62"/>
      <c r="U24" s="63"/>
    </row>
    <row r="25" spans="1:21" ht="17.25" thickBot="1" x14ac:dyDescent="0.3">
      <c r="A25" s="50"/>
      <c r="C25" s="54"/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55"/>
      <c r="S25" s="56"/>
      <c r="T25" s="62"/>
      <c r="U25" s="63"/>
    </row>
    <row r="26" spans="1:21" ht="16.5" x14ac:dyDescent="0.25">
      <c r="A26" s="49">
        <v>13</v>
      </c>
      <c r="B26" s="6"/>
      <c r="C26" s="54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6"/>
      <c r="T26" s="62"/>
      <c r="U26" s="63"/>
    </row>
    <row r="27" spans="1:21" ht="17.25" thickBot="1" x14ac:dyDescent="0.3">
      <c r="A27" s="50"/>
      <c r="C27" s="54"/>
      <c r="D27" s="55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6"/>
      <c r="T27" s="62"/>
      <c r="U27" s="63"/>
    </row>
    <row r="28" spans="1:21" ht="16.5" x14ac:dyDescent="0.25">
      <c r="A28" s="52">
        <v>14</v>
      </c>
      <c r="B28" s="9"/>
      <c r="C28" s="54"/>
      <c r="D28" s="55"/>
      <c r="E28" s="55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55"/>
      <c r="Q28" s="55"/>
      <c r="R28" s="55"/>
      <c r="S28" s="56"/>
      <c r="T28" s="62"/>
      <c r="U28" s="63"/>
    </row>
    <row r="29" spans="1:21" ht="17.25" thickBot="1" x14ac:dyDescent="0.3">
      <c r="A29" s="53"/>
      <c r="C29" s="54"/>
      <c r="D29" s="55"/>
      <c r="E29" s="55"/>
      <c r="F29" s="55"/>
      <c r="G29" s="55"/>
      <c r="H29" s="55"/>
      <c r="I29" s="55"/>
      <c r="J29" s="55"/>
      <c r="K29" s="55"/>
      <c r="L29" s="55"/>
      <c r="M29" s="55"/>
      <c r="N29" s="55"/>
      <c r="O29" s="55"/>
      <c r="P29" s="55"/>
      <c r="Q29" s="55"/>
      <c r="R29" s="55"/>
      <c r="S29" s="56"/>
      <c r="T29" s="62"/>
      <c r="U29" s="63"/>
    </row>
    <row r="30" spans="1:21" ht="16.5" x14ac:dyDescent="0.25">
      <c r="A30" s="49">
        <v>15</v>
      </c>
      <c r="B30" s="6"/>
      <c r="C30" s="54"/>
      <c r="D30" s="55"/>
      <c r="E30" s="55"/>
      <c r="F30" s="55"/>
      <c r="G30" s="55"/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55"/>
      <c r="S30" s="56"/>
      <c r="T30" s="62"/>
      <c r="U30" s="63"/>
    </row>
    <row r="31" spans="1:21" ht="16.5" x14ac:dyDescent="0.25">
      <c r="A31" s="51"/>
      <c r="C31" s="54"/>
      <c r="D31" s="55"/>
      <c r="E31" s="55"/>
      <c r="F31" s="55"/>
      <c r="G31" s="55"/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55"/>
      <c r="S31" s="56"/>
      <c r="T31" s="62"/>
      <c r="U31" s="63"/>
    </row>
    <row r="32" spans="1:21" ht="35.25" thickBot="1" x14ac:dyDescent="0.3">
      <c r="A32" s="18" t="s">
        <v>125</v>
      </c>
    </row>
    <row r="33" spans="1:20" ht="15.75" thickBot="1" x14ac:dyDescent="0.3">
      <c r="A33" s="14"/>
      <c r="B33" s="19"/>
      <c r="C33" s="57" t="s">
        <v>2</v>
      </c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9"/>
      <c r="O33" s="57" t="s">
        <v>3</v>
      </c>
      <c r="P33" s="58"/>
      <c r="Q33" s="58"/>
      <c r="R33" s="58"/>
      <c r="S33" s="58"/>
      <c r="T33" s="19"/>
    </row>
    <row r="34" spans="1:20" x14ac:dyDescent="0.25">
      <c r="A34" s="3" t="s">
        <v>0</v>
      </c>
      <c r="B34" s="20" t="s">
        <v>1</v>
      </c>
      <c r="C34" s="10" t="s">
        <v>6</v>
      </c>
      <c r="D34" s="3" t="s">
        <v>7</v>
      </c>
      <c r="E34" s="3" t="s">
        <v>8</v>
      </c>
      <c r="F34" s="3" t="s">
        <v>9</v>
      </c>
      <c r="G34" s="3" t="s">
        <v>10</v>
      </c>
      <c r="H34" s="3" t="s">
        <v>11</v>
      </c>
      <c r="I34" s="3" t="s">
        <v>12</v>
      </c>
      <c r="J34" s="3" t="s">
        <v>13</v>
      </c>
      <c r="K34" s="3" t="s">
        <v>14</v>
      </c>
      <c r="L34" s="3" t="s">
        <v>15</v>
      </c>
      <c r="M34" s="3" t="s">
        <v>64</v>
      </c>
      <c r="N34" s="3" t="s">
        <v>65</v>
      </c>
      <c r="O34" s="10" t="s">
        <v>16</v>
      </c>
      <c r="P34" s="3" t="s">
        <v>17</v>
      </c>
      <c r="Q34" s="3" t="s">
        <v>18</v>
      </c>
      <c r="R34" s="3" t="s">
        <v>19</v>
      </c>
      <c r="S34" s="3" t="s">
        <v>20</v>
      </c>
      <c r="T34" s="10" t="s">
        <v>24</v>
      </c>
    </row>
    <row r="35" spans="1:20" ht="15.75" thickBot="1" x14ac:dyDescent="0.3">
      <c r="A35" s="68">
        <v>1</v>
      </c>
      <c r="B35" s="21"/>
      <c r="C35" s="12">
        <v>250</v>
      </c>
      <c r="D35" s="11">
        <v>341</v>
      </c>
      <c r="E35" s="11">
        <v>40</v>
      </c>
      <c r="F35" s="11">
        <v>366</v>
      </c>
      <c r="G35" s="11">
        <v>66</v>
      </c>
      <c r="H35" s="11">
        <v>5</v>
      </c>
      <c r="I35" s="11">
        <v>2</v>
      </c>
      <c r="J35" s="11">
        <v>40</v>
      </c>
      <c r="K35" s="11">
        <v>6</v>
      </c>
      <c r="L35" s="11">
        <v>1994</v>
      </c>
      <c r="M35" s="11">
        <v>901</v>
      </c>
      <c r="N35" s="11">
        <v>695</v>
      </c>
      <c r="O35" s="12">
        <v>54</v>
      </c>
      <c r="P35" s="11">
        <v>335</v>
      </c>
      <c r="Q35" s="11">
        <v>3255</v>
      </c>
      <c r="R35" s="11">
        <v>4</v>
      </c>
      <c r="S35" s="11">
        <v>12</v>
      </c>
      <c r="T35" s="12">
        <v>44</v>
      </c>
    </row>
    <row r="36" spans="1:20" ht="15.75" thickBot="1" x14ac:dyDescent="0.3">
      <c r="A36" s="67"/>
      <c r="B36" s="22" t="s">
        <v>66</v>
      </c>
      <c r="C36" s="12">
        <v>248</v>
      </c>
      <c r="D36" s="11">
        <v>359</v>
      </c>
      <c r="E36" s="11">
        <v>23</v>
      </c>
      <c r="F36" s="11">
        <v>341</v>
      </c>
      <c r="G36" s="11">
        <v>65</v>
      </c>
      <c r="H36" s="11">
        <v>11</v>
      </c>
      <c r="I36" s="11">
        <v>5</v>
      </c>
      <c r="J36" s="11">
        <v>44</v>
      </c>
      <c r="K36" s="11">
        <v>6</v>
      </c>
      <c r="L36" s="11">
        <v>2047</v>
      </c>
      <c r="M36" s="11">
        <v>804</v>
      </c>
      <c r="N36" s="11">
        <v>657</v>
      </c>
      <c r="O36" s="12">
        <v>44</v>
      </c>
      <c r="P36" s="11">
        <v>237</v>
      </c>
      <c r="Q36" s="11">
        <v>2414</v>
      </c>
      <c r="R36" s="11">
        <v>1</v>
      </c>
      <c r="S36" s="11">
        <v>5</v>
      </c>
      <c r="T36" s="12">
        <v>42</v>
      </c>
    </row>
    <row r="37" spans="1:20" ht="15.75" thickBot="1" x14ac:dyDescent="0.3">
      <c r="A37" s="66">
        <v>3</v>
      </c>
      <c r="B37" s="21"/>
      <c r="C37" s="12">
        <v>225</v>
      </c>
      <c r="D37" s="11">
        <v>393</v>
      </c>
      <c r="E37" s="11">
        <v>36</v>
      </c>
      <c r="F37" s="11">
        <v>354</v>
      </c>
      <c r="G37" s="11">
        <v>63</v>
      </c>
      <c r="H37" s="11">
        <v>1</v>
      </c>
      <c r="I37" s="11">
        <v>3</v>
      </c>
      <c r="J37" s="11">
        <v>36</v>
      </c>
      <c r="K37" s="11">
        <v>3</v>
      </c>
      <c r="L37" s="11">
        <v>1870</v>
      </c>
      <c r="M37" s="11">
        <v>625</v>
      </c>
      <c r="N37" s="11">
        <v>493</v>
      </c>
      <c r="O37" s="12">
        <v>51</v>
      </c>
      <c r="P37" s="11">
        <v>279</v>
      </c>
      <c r="Q37" s="11">
        <v>2835</v>
      </c>
      <c r="R37" s="11">
        <v>8</v>
      </c>
      <c r="S37" s="11">
        <v>14</v>
      </c>
      <c r="T37" s="12">
        <v>42</v>
      </c>
    </row>
    <row r="38" spans="1:20" ht="15.75" thickBot="1" x14ac:dyDescent="0.3">
      <c r="A38" s="67"/>
      <c r="B38" s="22" t="s">
        <v>96</v>
      </c>
      <c r="C38" s="12">
        <v>201</v>
      </c>
      <c r="D38" s="11">
        <v>405</v>
      </c>
      <c r="E38" s="11">
        <v>6</v>
      </c>
      <c r="F38" s="11">
        <v>379</v>
      </c>
      <c r="G38" s="11">
        <v>55</v>
      </c>
      <c r="H38" s="11">
        <v>4</v>
      </c>
      <c r="I38" s="11">
        <v>4</v>
      </c>
      <c r="J38" s="11">
        <v>30</v>
      </c>
      <c r="K38" s="11">
        <v>1</v>
      </c>
      <c r="L38" s="11">
        <v>1742</v>
      </c>
      <c r="M38" s="11">
        <v>644</v>
      </c>
      <c r="N38" s="11">
        <v>583</v>
      </c>
      <c r="O38" s="12">
        <v>62</v>
      </c>
      <c r="P38" s="11">
        <v>364</v>
      </c>
      <c r="Q38" s="11">
        <v>3419</v>
      </c>
      <c r="R38" s="11">
        <v>8</v>
      </c>
      <c r="S38" s="11">
        <v>17</v>
      </c>
      <c r="T38" s="12">
        <v>42</v>
      </c>
    </row>
    <row r="39" spans="1:20" ht="15.75" thickBot="1" x14ac:dyDescent="0.3">
      <c r="A39" s="66">
        <v>2</v>
      </c>
      <c r="B39" s="21"/>
      <c r="C39" s="12">
        <v>187</v>
      </c>
      <c r="D39" s="11">
        <v>360</v>
      </c>
      <c r="E39" s="11">
        <v>25</v>
      </c>
      <c r="F39" s="11">
        <v>363</v>
      </c>
      <c r="G39" s="11">
        <v>38</v>
      </c>
      <c r="H39" s="11">
        <v>5</v>
      </c>
      <c r="I39" s="11">
        <v>9</v>
      </c>
      <c r="J39" s="11">
        <v>31</v>
      </c>
      <c r="K39" s="11">
        <v>5</v>
      </c>
      <c r="L39" s="11">
        <v>1793</v>
      </c>
      <c r="M39" s="11">
        <v>796</v>
      </c>
      <c r="N39" s="11">
        <v>662</v>
      </c>
      <c r="O39" s="12">
        <v>62</v>
      </c>
      <c r="P39" s="11">
        <v>267</v>
      </c>
      <c r="Q39" s="11">
        <v>3081</v>
      </c>
      <c r="R39" s="11">
        <v>10</v>
      </c>
      <c r="S39" s="11">
        <v>10</v>
      </c>
      <c r="T39" s="12">
        <v>42</v>
      </c>
    </row>
    <row r="40" spans="1:20" ht="15.75" thickBot="1" x14ac:dyDescent="0.3">
      <c r="A40" s="67"/>
      <c r="B40" s="22" t="s">
        <v>28</v>
      </c>
      <c r="C40" s="12">
        <v>214</v>
      </c>
      <c r="D40" s="11">
        <v>306</v>
      </c>
      <c r="E40" s="11">
        <v>49</v>
      </c>
      <c r="F40" s="11">
        <v>384</v>
      </c>
      <c r="G40" s="11">
        <v>67</v>
      </c>
      <c r="H40" s="11">
        <v>6</v>
      </c>
      <c r="I40" s="11">
        <v>6</v>
      </c>
      <c r="J40" s="11">
        <v>32</v>
      </c>
      <c r="K40" s="11">
        <v>6</v>
      </c>
      <c r="L40" s="11">
        <v>1848</v>
      </c>
      <c r="M40" s="11">
        <v>957</v>
      </c>
      <c r="N40" s="11">
        <v>763</v>
      </c>
      <c r="O40" s="12">
        <v>56</v>
      </c>
      <c r="P40" s="11">
        <v>293</v>
      </c>
      <c r="Q40" s="11">
        <v>2663</v>
      </c>
      <c r="R40" s="11">
        <v>6</v>
      </c>
      <c r="S40" s="11">
        <v>12</v>
      </c>
      <c r="T40" s="12">
        <v>42</v>
      </c>
    </row>
    <row r="41" spans="1:20" ht="15.75" thickBot="1" x14ac:dyDescent="0.3">
      <c r="A41" s="66">
        <v>4</v>
      </c>
      <c r="B41" s="21"/>
      <c r="C41" s="12">
        <v>211</v>
      </c>
      <c r="D41" s="11">
        <v>307</v>
      </c>
      <c r="E41" s="11">
        <v>65</v>
      </c>
      <c r="F41" s="11">
        <v>266</v>
      </c>
      <c r="G41" s="11">
        <v>51</v>
      </c>
      <c r="H41" s="11">
        <v>5</v>
      </c>
      <c r="I41" s="11">
        <v>3</v>
      </c>
      <c r="J41" s="11">
        <v>31</v>
      </c>
      <c r="K41" s="11">
        <v>8</v>
      </c>
      <c r="L41" s="11">
        <v>1763</v>
      </c>
      <c r="M41" s="11">
        <v>597</v>
      </c>
      <c r="N41" s="11">
        <v>583</v>
      </c>
      <c r="O41" s="12">
        <v>57</v>
      </c>
      <c r="P41" s="11">
        <v>394</v>
      </c>
      <c r="Q41" s="11">
        <v>3928</v>
      </c>
      <c r="R41" s="11">
        <v>3</v>
      </c>
      <c r="S41" s="11">
        <v>18</v>
      </c>
      <c r="T41" s="12">
        <v>42</v>
      </c>
    </row>
    <row r="42" spans="1:20" ht="15.75" thickBot="1" x14ac:dyDescent="0.3">
      <c r="A42" s="67"/>
      <c r="B42" s="22" t="s">
        <v>201</v>
      </c>
      <c r="C42" s="12">
        <v>192</v>
      </c>
      <c r="D42" s="11">
        <v>372</v>
      </c>
      <c r="E42" s="11">
        <v>1</v>
      </c>
      <c r="F42" s="11">
        <v>260</v>
      </c>
      <c r="G42" s="11">
        <v>42</v>
      </c>
      <c r="H42" s="11">
        <v>5</v>
      </c>
      <c r="I42" s="11">
        <v>5</v>
      </c>
      <c r="J42" s="11">
        <v>36</v>
      </c>
      <c r="K42" s="11">
        <v>4</v>
      </c>
      <c r="L42" s="11">
        <v>1903</v>
      </c>
      <c r="M42" s="11">
        <v>581</v>
      </c>
      <c r="N42" s="11">
        <v>583</v>
      </c>
      <c r="O42" s="12">
        <v>51</v>
      </c>
      <c r="P42" s="11">
        <v>252</v>
      </c>
      <c r="Q42" s="11">
        <v>2427</v>
      </c>
      <c r="R42" s="11">
        <v>5</v>
      </c>
      <c r="S42" s="11">
        <v>8</v>
      </c>
      <c r="T42" s="12">
        <v>51</v>
      </c>
    </row>
    <row r="43" spans="1:20" ht="15.75" thickBot="1" x14ac:dyDescent="0.3">
      <c r="A43" s="66">
        <v>5</v>
      </c>
      <c r="B43" s="21"/>
      <c r="C43" s="12">
        <v>180</v>
      </c>
      <c r="D43" s="11">
        <v>339</v>
      </c>
      <c r="E43" s="11">
        <v>-69</v>
      </c>
      <c r="F43" s="11">
        <v>432</v>
      </c>
      <c r="G43" s="11">
        <v>53</v>
      </c>
      <c r="H43" s="11">
        <v>2</v>
      </c>
      <c r="I43" s="11">
        <v>3</v>
      </c>
      <c r="J43" s="11">
        <v>27</v>
      </c>
      <c r="K43" s="11">
        <v>4</v>
      </c>
      <c r="L43" s="11">
        <v>1863</v>
      </c>
      <c r="M43" s="11">
        <v>1130</v>
      </c>
      <c r="N43" s="11">
        <v>624</v>
      </c>
      <c r="O43" s="12">
        <v>47</v>
      </c>
      <c r="P43" s="11">
        <v>247</v>
      </c>
      <c r="Q43" s="11">
        <v>2687</v>
      </c>
      <c r="R43" s="11">
        <v>3</v>
      </c>
      <c r="S43" s="11">
        <v>11</v>
      </c>
      <c r="T43" s="12">
        <v>51</v>
      </c>
    </row>
    <row r="44" spans="1:20" ht="15.75" thickBot="1" x14ac:dyDescent="0.3">
      <c r="A44" s="67"/>
      <c r="B44" s="22" t="s">
        <v>202</v>
      </c>
      <c r="C44" s="12">
        <v>164</v>
      </c>
      <c r="D44" s="11">
        <v>340</v>
      </c>
      <c r="E44" s="11">
        <v>-22</v>
      </c>
      <c r="F44" s="11">
        <v>392</v>
      </c>
      <c r="G44" s="11">
        <v>49</v>
      </c>
      <c r="H44" s="11">
        <v>5</v>
      </c>
      <c r="I44" s="11">
        <v>3</v>
      </c>
      <c r="J44" s="11">
        <v>22</v>
      </c>
      <c r="K44" s="11">
        <v>1</v>
      </c>
      <c r="L44" s="11">
        <v>1777</v>
      </c>
      <c r="M44" s="11">
        <v>767</v>
      </c>
      <c r="N44" s="11">
        <v>719</v>
      </c>
      <c r="O44" s="12">
        <v>58</v>
      </c>
      <c r="P44" s="11">
        <v>279</v>
      </c>
      <c r="Q44" s="11">
        <v>2731</v>
      </c>
      <c r="R44" s="11">
        <v>11</v>
      </c>
      <c r="S44" s="11">
        <v>7</v>
      </c>
      <c r="T44" s="12">
        <v>51</v>
      </c>
    </row>
    <row r="45" spans="1:20" ht="15.75" thickBot="1" x14ac:dyDescent="0.3">
      <c r="A45" s="66">
        <v>6</v>
      </c>
      <c r="B45" s="21"/>
      <c r="C45" s="12">
        <v>183</v>
      </c>
      <c r="D45" s="11">
        <v>361</v>
      </c>
      <c r="E45" s="11">
        <v>52</v>
      </c>
      <c r="F45" s="11">
        <v>391</v>
      </c>
      <c r="G45" s="11">
        <v>45</v>
      </c>
      <c r="H45" s="11">
        <v>2</v>
      </c>
      <c r="I45" s="11">
        <v>1</v>
      </c>
      <c r="J45" s="11">
        <v>34</v>
      </c>
      <c r="K45" s="11">
        <v>1</v>
      </c>
      <c r="L45" s="11">
        <v>1683</v>
      </c>
      <c r="M45" s="11">
        <v>605</v>
      </c>
      <c r="N45" s="11">
        <v>599</v>
      </c>
      <c r="O45" s="12">
        <v>40</v>
      </c>
      <c r="P45" s="11">
        <v>284</v>
      </c>
      <c r="Q45" s="11">
        <v>2559</v>
      </c>
      <c r="R45" s="11">
        <v>5</v>
      </c>
      <c r="S45" s="11">
        <v>9</v>
      </c>
      <c r="T45" s="12">
        <v>51</v>
      </c>
    </row>
    <row r="46" spans="1:20" ht="15.75" thickBot="1" x14ac:dyDescent="0.3">
      <c r="A46" s="67"/>
      <c r="B46" s="22" t="s">
        <v>203</v>
      </c>
      <c r="C46" s="12">
        <v>195</v>
      </c>
      <c r="D46" s="11">
        <v>331</v>
      </c>
      <c r="E46" s="11">
        <v>-22</v>
      </c>
      <c r="F46" s="11">
        <v>380</v>
      </c>
      <c r="G46" s="11">
        <v>54</v>
      </c>
      <c r="H46" s="11">
        <v>2</v>
      </c>
      <c r="I46" s="11">
        <v>1</v>
      </c>
      <c r="J46" s="11">
        <v>32</v>
      </c>
      <c r="K46" s="11">
        <v>1</v>
      </c>
      <c r="L46" s="11">
        <v>1793</v>
      </c>
      <c r="M46" s="11">
        <v>641</v>
      </c>
      <c r="N46" s="11">
        <v>616</v>
      </c>
      <c r="O46" s="12">
        <v>47</v>
      </c>
      <c r="P46" s="11">
        <v>373</v>
      </c>
      <c r="Q46" s="11">
        <v>3282</v>
      </c>
      <c r="R46" s="11">
        <v>2</v>
      </c>
      <c r="S46" s="11">
        <v>14</v>
      </c>
      <c r="T46" s="12">
        <v>51</v>
      </c>
    </row>
    <row r="47" spans="1:20" ht="15.75" thickBot="1" x14ac:dyDescent="0.3">
      <c r="A47" s="66">
        <v>7</v>
      </c>
      <c r="B47" s="21"/>
      <c r="C47" s="12">
        <v>165</v>
      </c>
      <c r="D47" s="11">
        <v>300</v>
      </c>
      <c r="E47" s="11">
        <v>-8</v>
      </c>
      <c r="F47" s="11">
        <v>502</v>
      </c>
      <c r="G47" s="11">
        <v>29</v>
      </c>
      <c r="H47" s="11">
        <v>4</v>
      </c>
      <c r="I47" s="11">
        <v>6</v>
      </c>
      <c r="J47" s="11">
        <v>32</v>
      </c>
      <c r="K47" s="11">
        <v>0</v>
      </c>
      <c r="L47" s="11">
        <v>1850</v>
      </c>
      <c r="M47" s="11">
        <v>942</v>
      </c>
      <c r="N47" s="11">
        <v>656</v>
      </c>
      <c r="O47" s="12">
        <v>45</v>
      </c>
      <c r="P47" s="11">
        <v>189</v>
      </c>
      <c r="Q47" s="11">
        <v>2214</v>
      </c>
      <c r="R47" s="11">
        <v>4</v>
      </c>
      <c r="S47" s="11">
        <v>5</v>
      </c>
      <c r="T47" s="12">
        <v>51</v>
      </c>
    </row>
    <row r="48" spans="1:20" ht="15.75" thickBot="1" x14ac:dyDescent="0.3">
      <c r="A48" s="67"/>
      <c r="B48" s="22" t="s">
        <v>51</v>
      </c>
      <c r="C48" s="25">
        <v>156</v>
      </c>
      <c r="D48" s="24">
        <v>280</v>
      </c>
      <c r="E48" s="24">
        <v>59</v>
      </c>
      <c r="F48" s="24">
        <v>364</v>
      </c>
      <c r="G48" s="24">
        <v>37</v>
      </c>
      <c r="H48" s="24">
        <v>3</v>
      </c>
      <c r="I48" s="24">
        <v>2</v>
      </c>
      <c r="J48" s="24">
        <v>24</v>
      </c>
      <c r="K48" s="24">
        <v>2</v>
      </c>
      <c r="L48" s="24">
        <v>1455</v>
      </c>
      <c r="M48" s="24">
        <v>687</v>
      </c>
      <c r="N48" s="24">
        <v>631</v>
      </c>
      <c r="O48" s="25">
        <v>55</v>
      </c>
      <c r="P48" s="24">
        <v>260</v>
      </c>
      <c r="Q48" s="24">
        <v>2973</v>
      </c>
      <c r="R48" s="24">
        <v>9</v>
      </c>
      <c r="S48" s="24">
        <v>13</v>
      </c>
      <c r="T48" s="25">
        <v>51</v>
      </c>
    </row>
    <row r="49" spans="1:20" x14ac:dyDescent="0.25">
      <c r="A49" s="66">
        <v>8</v>
      </c>
      <c r="B49" s="21"/>
      <c r="C49" s="26">
        <v>167</v>
      </c>
      <c r="D49" s="5">
        <v>288</v>
      </c>
      <c r="E49" s="5">
        <v>26</v>
      </c>
      <c r="F49" s="5">
        <v>324</v>
      </c>
      <c r="G49" s="5">
        <v>51</v>
      </c>
      <c r="H49" s="5">
        <v>5</v>
      </c>
      <c r="I49" s="5">
        <v>4</v>
      </c>
      <c r="J49" s="5">
        <v>27</v>
      </c>
      <c r="K49" s="5">
        <v>3</v>
      </c>
      <c r="L49" s="5">
        <v>1675</v>
      </c>
      <c r="M49" s="5">
        <v>811</v>
      </c>
      <c r="N49" s="5">
        <v>519</v>
      </c>
      <c r="O49" s="5">
        <v>45</v>
      </c>
      <c r="P49" s="5">
        <v>285</v>
      </c>
      <c r="Q49" s="5">
        <v>2707</v>
      </c>
      <c r="R49" s="5">
        <v>5</v>
      </c>
      <c r="S49" s="5">
        <v>13</v>
      </c>
      <c r="T49" s="26">
        <v>51</v>
      </c>
    </row>
    <row r="50" spans="1:20" ht="17.25" thickBot="1" x14ac:dyDescent="0.3">
      <c r="A50" s="67"/>
      <c r="B50" s="22" t="s">
        <v>68</v>
      </c>
      <c r="C50" s="54"/>
      <c r="D50" s="55"/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6"/>
      <c r="T50" s="17"/>
    </row>
    <row r="51" spans="1:20" ht="16.5" x14ac:dyDescent="0.25">
      <c r="A51" s="66">
        <v>9</v>
      </c>
      <c r="B51" s="21"/>
      <c r="C51" s="54"/>
      <c r="D51" s="55"/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  <c r="P51" s="55"/>
      <c r="Q51" s="55"/>
      <c r="R51" s="55"/>
      <c r="S51" s="56"/>
      <c r="T51" s="17"/>
    </row>
    <row r="52" spans="1:20" ht="17.25" thickBot="1" x14ac:dyDescent="0.3">
      <c r="A52" s="67"/>
      <c r="B52" s="22" t="s">
        <v>44</v>
      </c>
      <c r="C52" s="54"/>
      <c r="D52" s="55"/>
      <c r="E52" s="55"/>
      <c r="F52" s="55"/>
      <c r="G52" s="55"/>
      <c r="H52" s="55"/>
      <c r="I52" s="55"/>
      <c r="J52" s="55"/>
      <c r="K52" s="55"/>
      <c r="L52" s="55"/>
      <c r="M52" s="55"/>
      <c r="N52" s="55"/>
      <c r="O52" s="55"/>
      <c r="P52" s="55"/>
      <c r="Q52" s="55"/>
      <c r="R52" s="55"/>
      <c r="S52" s="56"/>
      <c r="T52" s="17"/>
    </row>
    <row r="53" spans="1:20" ht="16.5" x14ac:dyDescent="0.25">
      <c r="A53" s="66">
        <v>10</v>
      </c>
      <c r="B53" s="21"/>
      <c r="C53" s="54"/>
      <c r="D53" s="55"/>
      <c r="E53" s="55"/>
      <c r="F53" s="55"/>
      <c r="G53" s="55"/>
      <c r="H53" s="55"/>
      <c r="I53" s="55"/>
      <c r="J53" s="55"/>
      <c r="K53" s="55"/>
      <c r="L53" s="55"/>
      <c r="M53" s="55"/>
      <c r="N53" s="55"/>
      <c r="O53" s="55"/>
      <c r="P53" s="55"/>
      <c r="Q53" s="55"/>
      <c r="R53" s="55"/>
      <c r="S53" s="56"/>
      <c r="T53" s="17"/>
    </row>
    <row r="54" spans="1:20" ht="17.25" thickBot="1" x14ac:dyDescent="0.3">
      <c r="A54" s="67"/>
      <c r="B54" s="22" t="s">
        <v>69</v>
      </c>
      <c r="C54" s="54"/>
      <c r="D54" s="55"/>
      <c r="E54" s="55"/>
      <c r="F54" s="55"/>
      <c r="G54" s="55"/>
      <c r="H54" s="55"/>
      <c r="I54" s="55"/>
      <c r="J54" s="55"/>
      <c r="K54" s="55"/>
      <c r="L54" s="55"/>
      <c r="M54" s="55"/>
      <c r="N54" s="55"/>
      <c r="O54" s="55"/>
      <c r="P54" s="55"/>
      <c r="Q54" s="55"/>
      <c r="R54" s="55"/>
      <c r="S54" s="56"/>
      <c r="T54" s="17"/>
    </row>
    <row r="55" spans="1:20" ht="16.5" x14ac:dyDescent="0.25">
      <c r="A55" s="66">
        <v>11</v>
      </c>
      <c r="B55" s="21"/>
      <c r="C55" s="54"/>
      <c r="D55" s="55"/>
      <c r="E55" s="55"/>
      <c r="F55" s="55"/>
      <c r="G55" s="55"/>
      <c r="H55" s="55"/>
      <c r="I55" s="55"/>
      <c r="J55" s="55"/>
      <c r="K55" s="55"/>
      <c r="L55" s="55"/>
      <c r="M55" s="55"/>
      <c r="N55" s="55"/>
      <c r="O55" s="55"/>
      <c r="P55" s="55"/>
      <c r="Q55" s="55"/>
      <c r="R55" s="55"/>
      <c r="S55" s="56"/>
      <c r="T55" s="17"/>
    </row>
    <row r="56" spans="1:20" ht="17.25" thickBot="1" x14ac:dyDescent="0.3">
      <c r="A56" s="67"/>
      <c r="B56" s="22" t="s">
        <v>70</v>
      </c>
      <c r="C56" s="54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5"/>
      <c r="O56" s="55"/>
      <c r="P56" s="55"/>
      <c r="Q56" s="55"/>
      <c r="R56" s="55"/>
      <c r="S56" s="56"/>
      <c r="T56" s="17"/>
    </row>
    <row r="57" spans="1:20" ht="16.5" x14ac:dyDescent="0.25">
      <c r="A57" s="66">
        <v>12</v>
      </c>
      <c r="B57" s="21"/>
      <c r="C57" s="54"/>
      <c r="D57" s="55"/>
      <c r="E57" s="55"/>
      <c r="F57" s="55"/>
      <c r="G57" s="55"/>
      <c r="H57" s="55"/>
      <c r="I57" s="55"/>
      <c r="J57" s="55"/>
      <c r="K57" s="55"/>
      <c r="L57" s="55"/>
      <c r="M57" s="55"/>
      <c r="N57" s="55"/>
      <c r="O57" s="55"/>
      <c r="P57" s="55"/>
      <c r="Q57" s="55"/>
      <c r="R57" s="55"/>
      <c r="S57" s="56"/>
      <c r="T57" s="17"/>
    </row>
    <row r="58" spans="1:20" ht="17.25" thickBot="1" x14ac:dyDescent="0.3">
      <c r="A58" s="67"/>
      <c r="B58" s="22" t="s">
        <v>29</v>
      </c>
      <c r="C58" s="54"/>
      <c r="D58" s="55"/>
      <c r="E58" s="55"/>
      <c r="F58" s="55"/>
      <c r="G58" s="55"/>
      <c r="H58" s="55"/>
      <c r="I58" s="55"/>
      <c r="J58" s="55"/>
      <c r="K58" s="55"/>
      <c r="L58" s="55"/>
      <c r="M58" s="55"/>
      <c r="N58" s="55"/>
      <c r="O58" s="55"/>
      <c r="P58" s="55"/>
      <c r="Q58" s="55"/>
      <c r="R58" s="55"/>
      <c r="S58" s="56"/>
      <c r="T58" s="17"/>
    </row>
    <row r="59" spans="1:20" ht="16.5" x14ac:dyDescent="0.25">
      <c r="A59" s="66">
        <v>13</v>
      </c>
      <c r="B59" s="21"/>
      <c r="C59" s="54"/>
      <c r="D59" s="55"/>
      <c r="E59" s="55"/>
      <c r="F59" s="55"/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55"/>
      <c r="R59" s="55"/>
      <c r="S59" s="56"/>
      <c r="T59" s="17"/>
    </row>
    <row r="60" spans="1:20" ht="17.25" thickBot="1" x14ac:dyDescent="0.3">
      <c r="A60" s="67"/>
      <c r="B60" s="22" t="s">
        <v>204</v>
      </c>
      <c r="C60" s="54"/>
      <c r="D60" s="55"/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56"/>
      <c r="T60" s="17"/>
    </row>
    <row r="61" spans="1:20" ht="16.5" x14ac:dyDescent="0.25">
      <c r="A61" s="64">
        <v>14</v>
      </c>
      <c r="B61" s="29"/>
      <c r="C61" s="54"/>
      <c r="D61" s="55"/>
      <c r="E61" s="55"/>
      <c r="F61" s="55"/>
      <c r="G61" s="55"/>
      <c r="H61" s="55"/>
      <c r="I61" s="55"/>
      <c r="J61" s="55"/>
      <c r="K61" s="55"/>
      <c r="L61" s="55"/>
      <c r="M61" s="55"/>
      <c r="N61" s="55"/>
      <c r="O61" s="55"/>
      <c r="P61" s="55"/>
      <c r="Q61" s="55"/>
      <c r="R61" s="55"/>
      <c r="S61" s="56"/>
      <c r="T61" s="17"/>
    </row>
    <row r="62" spans="1:20" ht="17.25" thickBot="1" x14ac:dyDescent="0.3">
      <c r="A62" s="65"/>
      <c r="B62" s="30" t="s">
        <v>205</v>
      </c>
      <c r="C62" s="54"/>
      <c r="D62" s="55"/>
      <c r="E62" s="55"/>
      <c r="F62" s="55"/>
      <c r="G62" s="55"/>
      <c r="H62" s="55"/>
      <c r="I62" s="55"/>
      <c r="J62" s="55"/>
      <c r="K62" s="55"/>
      <c r="L62" s="55"/>
      <c r="M62" s="55"/>
      <c r="N62" s="55"/>
      <c r="O62" s="55"/>
      <c r="P62" s="55"/>
      <c r="Q62" s="55"/>
      <c r="R62" s="55"/>
      <c r="S62" s="56"/>
      <c r="T62" s="17"/>
    </row>
    <row r="63" spans="1:20" ht="16.5" x14ac:dyDescent="0.25">
      <c r="A63" s="49">
        <v>15</v>
      </c>
      <c r="B63" s="6"/>
      <c r="C63" s="54"/>
      <c r="D63" s="55"/>
      <c r="E63" s="55"/>
      <c r="F63" s="55"/>
      <c r="G63" s="55"/>
      <c r="H63" s="55"/>
      <c r="I63" s="55"/>
      <c r="J63" s="55"/>
      <c r="K63" s="55"/>
      <c r="L63" s="55"/>
      <c r="M63" s="55"/>
      <c r="N63" s="55"/>
      <c r="O63" s="55"/>
      <c r="P63" s="55"/>
      <c r="Q63" s="55"/>
      <c r="R63" s="55"/>
      <c r="S63" s="56"/>
      <c r="T63" s="17"/>
    </row>
    <row r="64" spans="1:20" ht="16.5" x14ac:dyDescent="0.25">
      <c r="A64" s="51"/>
      <c r="B64" s="6" t="s">
        <v>206</v>
      </c>
      <c r="C64" s="54"/>
      <c r="D64" s="55"/>
      <c r="E64" s="55"/>
      <c r="F64" s="55"/>
      <c r="G64" s="55"/>
      <c r="H64" s="55"/>
      <c r="I64" s="55"/>
      <c r="J64" s="55"/>
      <c r="K64" s="55"/>
      <c r="L64" s="55"/>
      <c r="M64" s="55"/>
      <c r="N64" s="55"/>
      <c r="O64" s="55"/>
      <c r="P64" s="55"/>
      <c r="Q64" s="55"/>
      <c r="R64" s="55"/>
      <c r="S64" s="56"/>
      <c r="T64" s="17"/>
    </row>
  </sheetData>
  <mergeCells count="78">
    <mergeCell ref="C64:S64"/>
    <mergeCell ref="A59:A60"/>
    <mergeCell ref="A61:A62"/>
    <mergeCell ref="C54:S54"/>
    <mergeCell ref="C55:S55"/>
    <mergeCell ref="C56:S56"/>
    <mergeCell ref="C57:S57"/>
    <mergeCell ref="C58:S58"/>
    <mergeCell ref="C60:S60"/>
    <mergeCell ref="C61:S61"/>
    <mergeCell ref="C62:S62"/>
    <mergeCell ref="A63:A64"/>
    <mergeCell ref="A53:A54"/>
    <mergeCell ref="C50:S50"/>
    <mergeCell ref="C51:S51"/>
    <mergeCell ref="C52:S52"/>
    <mergeCell ref="C53:S53"/>
    <mergeCell ref="C63:S63"/>
    <mergeCell ref="A41:A42"/>
    <mergeCell ref="C59:S59"/>
    <mergeCell ref="A55:A56"/>
    <mergeCell ref="A57:A58"/>
    <mergeCell ref="T30:U30"/>
    <mergeCell ref="T31:U31"/>
    <mergeCell ref="A35:A36"/>
    <mergeCell ref="A37:A38"/>
    <mergeCell ref="A39:A40"/>
    <mergeCell ref="O33:S33"/>
    <mergeCell ref="A43:A44"/>
    <mergeCell ref="A45:A46"/>
    <mergeCell ref="A47:A48"/>
    <mergeCell ref="A49:A50"/>
    <mergeCell ref="A51:A52"/>
    <mergeCell ref="C33:N33"/>
    <mergeCell ref="T20:U20"/>
    <mergeCell ref="T21:U21"/>
    <mergeCell ref="T22:U22"/>
    <mergeCell ref="T29:U29"/>
    <mergeCell ref="C28:S28"/>
    <mergeCell ref="C29:S29"/>
    <mergeCell ref="T24:U24"/>
    <mergeCell ref="T25:U25"/>
    <mergeCell ref="T26:U26"/>
    <mergeCell ref="T27:U27"/>
    <mergeCell ref="T28:U28"/>
    <mergeCell ref="T23:U23"/>
    <mergeCell ref="C22:S22"/>
    <mergeCell ref="C23:S23"/>
    <mergeCell ref="C24:S24"/>
    <mergeCell ref="C25:S25"/>
    <mergeCell ref="C26:S26"/>
    <mergeCell ref="C27:S27"/>
    <mergeCell ref="A26:A27"/>
    <mergeCell ref="A28:A29"/>
    <mergeCell ref="A30:A31"/>
    <mergeCell ref="C30:S30"/>
    <mergeCell ref="C31:S31"/>
    <mergeCell ref="C1:N1"/>
    <mergeCell ref="O1:S1"/>
    <mergeCell ref="T1:U1"/>
    <mergeCell ref="C18:S18"/>
    <mergeCell ref="C19:S19"/>
    <mergeCell ref="T18:U18"/>
    <mergeCell ref="T19:U19"/>
    <mergeCell ref="C20:S20"/>
    <mergeCell ref="C21:S21"/>
    <mergeCell ref="A14:A15"/>
    <mergeCell ref="A16:A17"/>
    <mergeCell ref="A18:A19"/>
    <mergeCell ref="A20:A21"/>
    <mergeCell ref="A22:A23"/>
    <mergeCell ref="A24:A25"/>
    <mergeCell ref="A2:A3"/>
    <mergeCell ref="A4:A5"/>
    <mergeCell ref="A6:A7"/>
    <mergeCell ref="A8:A9"/>
    <mergeCell ref="A10:A11"/>
    <mergeCell ref="A12:A13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U64"/>
  <sheetViews>
    <sheetView workbookViewId="0">
      <selection activeCell="B9" sqref="B9"/>
    </sheetView>
  </sheetViews>
  <sheetFormatPr defaultRowHeight="15" x14ac:dyDescent="0.25"/>
  <sheetData>
    <row r="1" spans="1:21" ht="15.75" thickBot="1" x14ac:dyDescent="0.3">
      <c r="A1" s="3" t="s">
        <v>0</v>
      </c>
      <c r="B1" s="4" t="s">
        <v>1</v>
      </c>
      <c r="C1" s="57" t="s">
        <v>2</v>
      </c>
      <c r="D1" s="58"/>
      <c r="E1" s="58"/>
      <c r="F1" s="58"/>
      <c r="G1" s="58"/>
      <c r="H1" s="58"/>
      <c r="I1" s="58"/>
      <c r="J1" s="58"/>
      <c r="K1" s="58"/>
      <c r="L1" s="58"/>
      <c r="M1" s="58"/>
      <c r="N1" s="59"/>
      <c r="O1" s="57" t="s">
        <v>3</v>
      </c>
      <c r="P1" s="58"/>
      <c r="Q1" s="58"/>
      <c r="R1" s="58"/>
      <c r="S1" s="58"/>
      <c r="T1" s="60" t="s">
        <v>4</v>
      </c>
      <c r="U1" s="61"/>
    </row>
    <row r="2" spans="1:21" x14ac:dyDescent="0.25">
      <c r="A2" s="51">
        <v>1</v>
      </c>
      <c r="B2" s="6"/>
      <c r="C2" s="10" t="s">
        <v>6</v>
      </c>
      <c r="D2" s="3" t="s">
        <v>7</v>
      </c>
      <c r="E2" s="3" t="s">
        <v>8</v>
      </c>
      <c r="F2" s="3" t="s">
        <v>9</v>
      </c>
      <c r="G2" s="3" t="s">
        <v>10</v>
      </c>
      <c r="H2" s="3" t="s">
        <v>11</v>
      </c>
      <c r="I2" s="3" t="s">
        <v>12</v>
      </c>
      <c r="J2" s="3" t="s">
        <v>13</v>
      </c>
      <c r="K2" s="3" t="s">
        <v>14</v>
      </c>
      <c r="L2" s="3" t="s">
        <v>15</v>
      </c>
      <c r="M2" s="3" t="s">
        <v>64</v>
      </c>
      <c r="N2" s="3" t="s">
        <v>65</v>
      </c>
      <c r="O2" s="10" t="s">
        <v>16</v>
      </c>
      <c r="P2" s="3" t="s">
        <v>17</v>
      </c>
      <c r="Q2" s="3" t="s">
        <v>18</v>
      </c>
      <c r="R2" s="3" t="s">
        <v>19</v>
      </c>
      <c r="S2" s="3" t="s">
        <v>20</v>
      </c>
      <c r="T2" s="10" t="s">
        <v>124</v>
      </c>
      <c r="U2" s="3" t="s">
        <v>5</v>
      </c>
    </row>
    <row r="3" spans="1:21" ht="15.75" thickBot="1" x14ac:dyDescent="0.3">
      <c r="A3" s="50"/>
      <c r="B3" s="7" t="s">
        <v>115</v>
      </c>
      <c r="C3" s="12">
        <v>5725</v>
      </c>
      <c r="D3" s="11">
        <v>11775</v>
      </c>
      <c r="E3" s="11">
        <v>75</v>
      </c>
      <c r="F3" s="11">
        <v>1062</v>
      </c>
      <c r="G3" s="11">
        <v>630</v>
      </c>
      <c r="H3" s="11">
        <v>20</v>
      </c>
      <c r="I3" s="11">
        <v>30</v>
      </c>
      <c r="J3" s="11">
        <v>680</v>
      </c>
      <c r="K3" s="11">
        <v>75</v>
      </c>
      <c r="L3" s="11">
        <v>4428</v>
      </c>
      <c r="M3" s="11">
        <v>812</v>
      </c>
      <c r="N3" s="11">
        <v>1432</v>
      </c>
      <c r="O3" s="12">
        <v>2400</v>
      </c>
      <c r="P3" s="11">
        <v>-4305</v>
      </c>
      <c r="Q3" s="11">
        <v>6158</v>
      </c>
      <c r="R3" s="11">
        <v>400</v>
      </c>
      <c r="S3" s="11">
        <v>160</v>
      </c>
      <c r="T3" s="12">
        <v>31557</v>
      </c>
      <c r="U3" s="15">
        <v>591</v>
      </c>
    </row>
    <row r="4" spans="1:21" ht="15.75" thickBot="1" x14ac:dyDescent="0.3">
      <c r="A4" s="49">
        <v>2</v>
      </c>
      <c r="B4" s="7" t="s">
        <v>116</v>
      </c>
      <c r="C4" s="12">
        <v>5125</v>
      </c>
      <c r="D4" s="11">
        <v>10525</v>
      </c>
      <c r="E4" s="11">
        <v>-45</v>
      </c>
      <c r="F4" s="11">
        <v>1362</v>
      </c>
      <c r="G4" s="11">
        <v>690</v>
      </c>
      <c r="H4" s="11">
        <v>40</v>
      </c>
      <c r="I4" s="11">
        <v>20</v>
      </c>
      <c r="J4" s="11">
        <v>600</v>
      </c>
      <c r="K4" s="11">
        <v>50</v>
      </c>
      <c r="L4" s="11">
        <v>4372</v>
      </c>
      <c r="M4" s="11">
        <v>855</v>
      </c>
      <c r="N4" s="11">
        <v>1418</v>
      </c>
      <c r="O4" s="12">
        <v>2120</v>
      </c>
      <c r="P4" s="11">
        <v>-4950</v>
      </c>
      <c r="Q4" s="11">
        <v>6572</v>
      </c>
      <c r="R4" s="11">
        <v>250</v>
      </c>
      <c r="S4" s="11">
        <v>320</v>
      </c>
      <c r="T4" s="12">
        <v>29324</v>
      </c>
      <c r="U4" s="15">
        <v>361</v>
      </c>
    </row>
    <row r="5" spans="1:21" ht="15.75" thickBot="1" x14ac:dyDescent="0.3">
      <c r="A5" s="50"/>
      <c r="B5" s="7" t="s">
        <v>63</v>
      </c>
      <c r="C5" s="12">
        <v>5025</v>
      </c>
      <c r="D5" s="11">
        <v>9975</v>
      </c>
      <c r="E5" s="11">
        <v>325</v>
      </c>
      <c r="F5" s="11">
        <v>1200</v>
      </c>
      <c r="G5" s="11">
        <v>580</v>
      </c>
      <c r="H5" s="11">
        <v>180</v>
      </c>
      <c r="I5" s="11">
        <v>40</v>
      </c>
      <c r="J5" s="11">
        <v>560</v>
      </c>
      <c r="K5" s="11">
        <v>25</v>
      </c>
      <c r="L5" s="11">
        <v>3714</v>
      </c>
      <c r="M5" s="11">
        <v>751</v>
      </c>
      <c r="N5" s="11">
        <v>1344</v>
      </c>
      <c r="O5" s="12">
        <v>2200</v>
      </c>
      <c r="P5" s="11">
        <v>-4575</v>
      </c>
      <c r="Q5" s="11">
        <v>5854</v>
      </c>
      <c r="R5" s="11">
        <v>200</v>
      </c>
      <c r="S5" s="11">
        <v>240</v>
      </c>
      <c r="T5" s="12">
        <v>27638</v>
      </c>
      <c r="U5" s="15">
        <v>77</v>
      </c>
    </row>
    <row r="6" spans="1:21" ht="15.75" thickBot="1" x14ac:dyDescent="0.3">
      <c r="A6" s="49">
        <v>3</v>
      </c>
      <c r="B6" s="7" t="s">
        <v>117</v>
      </c>
      <c r="C6" s="12">
        <v>5450</v>
      </c>
      <c r="D6" s="11">
        <v>9600</v>
      </c>
      <c r="E6" s="11">
        <v>70</v>
      </c>
      <c r="F6" s="11">
        <v>1113</v>
      </c>
      <c r="G6" s="11">
        <v>770</v>
      </c>
      <c r="H6" s="11">
        <v>120</v>
      </c>
      <c r="I6" s="11">
        <v>50</v>
      </c>
      <c r="J6" s="11">
        <v>700</v>
      </c>
      <c r="K6" s="11">
        <v>100</v>
      </c>
      <c r="L6" s="11">
        <v>3912</v>
      </c>
      <c r="M6" s="11">
        <v>747</v>
      </c>
      <c r="N6" s="11">
        <v>1350</v>
      </c>
      <c r="O6" s="12">
        <v>1840</v>
      </c>
      <c r="P6" s="11">
        <v>-3570</v>
      </c>
      <c r="Q6" s="11">
        <v>4900</v>
      </c>
      <c r="R6" s="11">
        <v>300</v>
      </c>
      <c r="S6" s="11">
        <v>120</v>
      </c>
      <c r="T6" s="12">
        <v>27572</v>
      </c>
      <c r="U6" s="15">
        <v>300</v>
      </c>
    </row>
    <row r="7" spans="1:21" ht="15.75" thickBot="1" x14ac:dyDescent="0.3">
      <c r="A7" s="50"/>
      <c r="B7" s="7" t="s">
        <v>62</v>
      </c>
      <c r="C7" s="12">
        <v>5900</v>
      </c>
      <c r="D7" s="11">
        <v>8150</v>
      </c>
      <c r="E7" s="11">
        <v>-35</v>
      </c>
      <c r="F7" s="11">
        <v>819</v>
      </c>
      <c r="G7" s="11">
        <v>620</v>
      </c>
      <c r="H7" s="11">
        <v>60</v>
      </c>
      <c r="I7" s="11">
        <v>0</v>
      </c>
      <c r="J7" s="11">
        <v>780</v>
      </c>
      <c r="K7" s="11">
        <v>125</v>
      </c>
      <c r="L7" s="11">
        <v>3532</v>
      </c>
      <c r="M7" s="11">
        <v>744</v>
      </c>
      <c r="N7" s="11">
        <v>1134</v>
      </c>
      <c r="O7" s="12">
        <v>2520</v>
      </c>
      <c r="P7" s="11">
        <v>-5010</v>
      </c>
      <c r="Q7" s="11">
        <v>6834</v>
      </c>
      <c r="R7" s="11">
        <v>450</v>
      </c>
      <c r="S7" s="11">
        <v>340</v>
      </c>
      <c r="T7" s="12">
        <v>26963</v>
      </c>
      <c r="U7" s="15">
        <v>303</v>
      </c>
    </row>
    <row r="8" spans="1:21" ht="15.75" thickBot="1" x14ac:dyDescent="0.3">
      <c r="A8" s="49">
        <v>4</v>
      </c>
      <c r="B8" s="7" t="s">
        <v>45</v>
      </c>
      <c r="C8" s="12">
        <v>5400</v>
      </c>
      <c r="D8" s="11">
        <v>8550</v>
      </c>
      <c r="E8" s="11">
        <v>100</v>
      </c>
      <c r="F8" s="11">
        <v>1176</v>
      </c>
      <c r="G8" s="11">
        <v>530</v>
      </c>
      <c r="H8" s="11">
        <v>60</v>
      </c>
      <c r="I8" s="11">
        <v>40</v>
      </c>
      <c r="J8" s="11">
        <v>720</v>
      </c>
      <c r="K8" s="11">
        <v>150</v>
      </c>
      <c r="L8" s="11">
        <v>3954</v>
      </c>
      <c r="M8" s="11">
        <v>659</v>
      </c>
      <c r="N8" s="11">
        <v>1172</v>
      </c>
      <c r="O8" s="12">
        <v>1960</v>
      </c>
      <c r="P8" s="11">
        <v>-4785</v>
      </c>
      <c r="Q8" s="11">
        <v>6404</v>
      </c>
      <c r="R8" s="11">
        <v>150</v>
      </c>
      <c r="S8" s="11">
        <v>260</v>
      </c>
      <c r="T8" s="12">
        <v>26500</v>
      </c>
      <c r="U8" s="15">
        <v>215</v>
      </c>
    </row>
    <row r="9" spans="1:21" ht="15.75" thickBot="1" x14ac:dyDescent="0.3">
      <c r="A9" s="50"/>
      <c r="B9" s="7" t="s">
        <v>118</v>
      </c>
      <c r="C9" s="12">
        <v>5325</v>
      </c>
      <c r="D9" s="11">
        <v>8425</v>
      </c>
      <c r="E9" s="11">
        <v>175</v>
      </c>
      <c r="F9" s="11">
        <v>1131</v>
      </c>
      <c r="G9" s="11">
        <v>490</v>
      </c>
      <c r="H9" s="11">
        <v>100</v>
      </c>
      <c r="I9" s="11">
        <v>40</v>
      </c>
      <c r="J9" s="11">
        <v>740</v>
      </c>
      <c r="K9" s="11">
        <v>50</v>
      </c>
      <c r="L9" s="11">
        <v>3706</v>
      </c>
      <c r="M9" s="11">
        <v>743</v>
      </c>
      <c r="N9" s="11">
        <v>1302</v>
      </c>
      <c r="O9" s="12">
        <v>2200</v>
      </c>
      <c r="P9" s="11">
        <v>-4920</v>
      </c>
      <c r="Q9" s="11">
        <v>6176</v>
      </c>
      <c r="R9" s="11">
        <v>250</v>
      </c>
      <c r="S9" s="11">
        <v>260</v>
      </c>
      <c r="T9" s="12">
        <v>26193</v>
      </c>
      <c r="U9" s="15">
        <v>220</v>
      </c>
    </row>
    <row r="10" spans="1:21" ht="15.75" thickBot="1" x14ac:dyDescent="0.3">
      <c r="A10" s="49">
        <v>5</v>
      </c>
      <c r="B10" s="7" t="s">
        <v>119</v>
      </c>
      <c r="C10" s="12">
        <v>5275</v>
      </c>
      <c r="D10" s="11">
        <v>6850</v>
      </c>
      <c r="E10" s="11">
        <v>-15</v>
      </c>
      <c r="F10" s="11">
        <v>1134</v>
      </c>
      <c r="G10" s="11">
        <v>670</v>
      </c>
      <c r="H10" s="11">
        <v>20</v>
      </c>
      <c r="I10" s="11">
        <v>20</v>
      </c>
      <c r="J10" s="11">
        <v>760</v>
      </c>
      <c r="K10" s="11">
        <v>125</v>
      </c>
      <c r="L10" s="11">
        <v>3654</v>
      </c>
      <c r="M10" s="11">
        <v>764</v>
      </c>
      <c r="N10" s="11">
        <v>1134</v>
      </c>
      <c r="O10" s="12">
        <v>2600</v>
      </c>
      <c r="P10" s="11">
        <v>-4380</v>
      </c>
      <c r="Q10" s="11">
        <v>5978</v>
      </c>
      <c r="R10" s="11">
        <v>650</v>
      </c>
      <c r="S10" s="11">
        <v>180</v>
      </c>
      <c r="T10" s="12">
        <v>25419</v>
      </c>
      <c r="U10" s="15">
        <v>427</v>
      </c>
    </row>
    <row r="11" spans="1:21" ht="15.75" thickBot="1" x14ac:dyDescent="0.3">
      <c r="A11" s="50"/>
      <c r="B11" s="7" t="s">
        <v>120</v>
      </c>
      <c r="C11" s="12">
        <v>4725</v>
      </c>
      <c r="D11" s="11">
        <v>8775</v>
      </c>
      <c r="E11" s="11">
        <v>105</v>
      </c>
      <c r="F11" s="11">
        <v>1368</v>
      </c>
      <c r="G11" s="11">
        <v>380</v>
      </c>
      <c r="H11" s="11">
        <v>40</v>
      </c>
      <c r="I11" s="11">
        <v>40</v>
      </c>
      <c r="J11" s="11">
        <v>560</v>
      </c>
      <c r="K11" s="11">
        <v>75</v>
      </c>
      <c r="L11" s="11">
        <v>3424</v>
      </c>
      <c r="M11" s="11">
        <v>819</v>
      </c>
      <c r="N11" s="11">
        <v>1440</v>
      </c>
      <c r="O11" s="12">
        <v>1800</v>
      </c>
      <c r="P11" s="11">
        <v>-3165</v>
      </c>
      <c r="Q11" s="11">
        <v>4406</v>
      </c>
      <c r="R11" s="11">
        <v>400</v>
      </c>
      <c r="S11" s="11">
        <v>160</v>
      </c>
      <c r="T11" s="12">
        <v>25352</v>
      </c>
      <c r="U11" s="15">
        <v>214</v>
      </c>
    </row>
    <row r="12" spans="1:21" ht="15.75" thickBot="1" x14ac:dyDescent="0.3">
      <c r="A12" s="49">
        <v>6</v>
      </c>
      <c r="B12" s="7" t="s">
        <v>121</v>
      </c>
      <c r="C12" s="12">
        <v>5000</v>
      </c>
      <c r="D12" s="11">
        <v>9250</v>
      </c>
      <c r="E12" s="11">
        <v>200</v>
      </c>
      <c r="F12" s="11">
        <v>1134</v>
      </c>
      <c r="G12" s="11">
        <v>450</v>
      </c>
      <c r="H12" s="11">
        <v>80</v>
      </c>
      <c r="I12" s="11">
        <v>50</v>
      </c>
      <c r="J12" s="11">
        <v>620</v>
      </c>
      <c r="K12" s="11">
        <v>100</v>
      </c>
      <c r="L12" s="11">
        <v>3486</v>
      </c>
      <c r="M12" s="11">
        <v>749</v>
      </c>
      <c r="N12" s="11">
        <v>1112</v>
      </c>
      <c r="O12" s="12">
        <v>1440</v>
      </c>
      <c r="P12" s="11">
        <v>-3090</v>
      </c>
      <c r="Q12" s="11">
        <v>3746</v>
      </c>
      <c r="R12" s="11">
        <v>150</v>
      </c>
      <c r="S12" s="11">
        <v>280</v>
      </c>
      <c r="T12" s="12">
        <v>24757</v>
      </c>
      <c r="U12" s="15">
        <v>174</v>
      </c>
    </row>
    <row r="13" spans="1:21" ht="15.75" thickBot="1" x14ac:dyDescent="0.3">
      <c r="A13" s="50"/>
      <c r="B13" s="7" t="s">
        <v>122</v>
      </c>
      <c r="C13" s="12">
        <v>4850</v>
      </c>
      <c r="D13" s="11">
        <v>8150</v>
      </c>
      <c r="E13" s="11">
        <v>335</v>
      </c>
      <c r="F13" s="11">
        <v>924</v>
      </c>
      <c r="G13" s="11">
        <v>470</v>
      </c>
      <c r="H13" s="11">
        <v>120</v>
      </c>
      <c r="I13" s="11">
        <v>50</v>
      </c>
      <c r="J13" s="11">
        <v>920</v>
      </c>
      <c r="K13" s="11">
        <v>100</v>
      </c>
      <c r="L13" s="11">
        <v>3748</v>
      </c>
      <c r="M13" s="11">
        <v>851</v>
      </c>
      <c r="N13" s="11">
        <v>1468</v>
      </c>
      <c r="O13" s="12">
        <v>1480</v>
      </c>
      <c r="P13" s="11">
        <v>-3630</v>
      </c>
      <c r="Q13" s="11">
        <v>4788</v>
      </c>
      <c r="R13" s="11">
        <v>50</v>
      </c>
      <c r="S13" s="11">
        <v>80</v>
      </c>
      <c r="T13" s="12">
        <v>24754</v>
      </c>
      <c r="U13" s="15">
        <v>191</v>
      </c>
    </row>
    <row r="14" spans="1:21" ht="15.75" thickBot="1" x14ac:dyDescent="0.3">
      <c r="A14" s="49">
        <v>7</v>
      </c>
      <c r="B14" s="7" t="s">
        <v>59</v>
      </c>
      <c r="C14" s="12">
        <v>4350</v>
      </c>
      <c r="D14" s="11">
        <v>9550</v>
      </c>
      <c r="E14" s="11">
        <v>235</v>
      </c>
      <c r="F14" s="11">
        <v>1191</v>
      </c>
      <c r="G14" s="11">
        <v>440</v>
      </c>
      <c r="H14" s="11">
        <v>180</v>
      </c>
      <c r="I14" s="11">
        <v>80</v>
      </c>
      <c r="J14" s="11">
        <v>680</v>
      </c>
      <c r="K14" s="11">
        <v>50</v>
      </c>
      <c r="L14" s="11">
        <v>3484</v>
      </c>
      <c r="M14" s="11">
        <v>584</v>
      </c>
      <c r="N14" s="11">
        <v>1344</v>
      </c>
      <c r="O14" s="12">
        <v>1440</v>
      </c>
      <c r="P14" s="11">
        <v>-4020</v>
      </c>
      <c r="Q14" s="11">
        <v>4752</v>
      </c>
      <c r="R14" s="11">
        <v>50</v>
      </c>
      <c r="S14" s="11">
        <v>200</v>
      </c>
      <c r="T14" s="12">
        <v>24590</v>
      </c>
      <c r="U14" s="15">
        <v>265</v>
      </c>
    </row>
    <row r="15" spans="1:21" ht="15.75" thickBot="1" x14ac:dyDescent="0.3">
      <c r="A15" s="50"/>
      <c r="B15" s="7" t="s">
        <v>123</v>
      </c>
      <c r="C15" s="12">
        <v>4225</v>
      </c>
      <c r="D15" s="11">
        <v>6600</v>
      </c>
      <c r="E15" s="11">
        <v>-240</v>
      </c>
      <c r="F15" s="11">
        <v>1104</v>
      </c>
      <c r="G15" s="11">
        <v>450</v>
      </c>
      <c r="H15" s="11">
        <v>60</v>
      </c>
      <c r="I15" s="11">
        <v>30</v>
      </c>
      <c r="J15" s="11">
        <v>420</v>
      </c>
      <c r="K15" s="11">
        <v>75</v>
      </c>
      <c r="L15" s="11">
        <v>3256</v>
      </c>
      <c r="M15" s="11">
        <v>906</v>
      </c>
      <c r="N15" s="11">
        <v>1232</v>
      </c>
      <c r="O15" s="12">
        <v>2320</v>
      </c>
      <c r="P15" s="11">
        <v>-4545</v>
      </c>
      <c r="Q15" s="11">
        <v>5948</v>
      </c>
      <c r="R15" s="11">
        <v>400</v>
      </c>
      <c r="S15" s="11">
        <v>240</v>
      </c>
      <c r="T15" s="12">
        <v>22481</v>
      </c>
      <c r="U15" s="15">
        <v>495</v>
      </c>
    </row>
    <row r="16" spans="1:21" ht="15.75" thickBot="1" x14ac:dyDescent="0.3">
      <c r="A16" s="49">
        <v>8</v>
      </c>
      <c r="B16" s="7" t="s">
        <v>60</v>
      </c>
      <c r="C16" s="12">
        <v>3975</v>
      </c>
      <c r="D16" s="11">
        <v>6175</v>
      </c>
      <c r="E16" s="11">
        <v>50</v>
      </c>
      <c r="F16" s="11">
        <v>900</v>
      </c>
      <c r="G16" s="11">
        <v>370</v>
      </c>
      <c r="H16" s="11">
        <v>140</v>
      </c>
      <c r="I16" s="11">
        <v>30</v>
      </c>
      <c r="J16" s="11">
        <v>600</v>
      </c>
      <c r="K16" s="11">
        <v>25</v>
      </c>
      <c r="L16" s="11">
        <v>3306</v>
      </c>
      <c r="M16" s="11">
        <v>807</v>
      </c>
      <c r="N16" s="11">
        <v>1310</v>
      </c>
      <c r="O16" s="12">
        <v>2200</v>
      </c>
      <c r="P16" s="11">
        <v>-5085</v>
      </c>
      <c r="Q16" s="11">
        <v>6650</v>
      </c>
      <c r="R16" s="11">
        <v>150</v>
      </c>
      <c r="S16" s="11">
        <v>260</v>
      </c>
      <c r="T16" s="12">
        <v>21863</v>
      </c>
      <c r="U16" s="15">
        <v>75</v>
      </c>
    </row>
    <row r="17" spans="1:21" ht="15.75" thickBot="1" x14ac:dyDescent="0.3">
      <c r="A17" s="50"/>
      <c r="B17" s="9" t="s">
        <v>83</v>
      </c>
      <c r="C17" s="13">
        <v>4400</v>
      </c>
      <c r="D17" s="8">
        <v>7200</v>
      </c>
      <c r="E17" s="8">
        <v>-405</v>
      </c>
      <c r="F17" s="8">
        <v>1020</v>
      </c>
      <c r="G17" s="8">
        <v>460</v>
      </c>
      <c r="H17" s="8">
        <v>60</v>
      </c>
      <c r="I17" s="8">
        <v>20</v>
      </c>
      <c r="J17" s="8">
        <v>600</v>
      </c>
      <c r="K17" s="8">
        <v>75</v>
      </c>
      <c r="L17" s="8">
        <v>3238</v>
      </c>
      <c r="M17" s="8">
        <v>929</v>
      </c>
      <c r="N17" s="8">
        <v>1090</v>
      </c>
      <c r="O17" s="8">
        <v>1800</v>
      </c>
      <c r="P17" s="8">
        <v>-4455</v>
      </c>
      <c r="Q17" s="8">
        <v>5428</v>
      </c>
      <c r="R17" s="8">
        <v>150</v>
      </c>
      <c r="S17" s="8">
        <v>240</v>
      </c>
      <c r="T17" s="13">
        <v>21850</v>
      </c>
      <c r="U17" s="16">
        <v>214</v>
      </c>
    </row>
    <row r="18" spans="1:21" ht="16.5" x14ac:dyDescent="0.25">
      <c r="A18" s="49">
        <v>9</v>
      </c>
      <c r="B18" s="6"/>
      <c r="C18" s="54"/>
      <c r="D18" s="55"/>
      <c r="E18" s="55"/>
      <c r="F18" s="55"/>
      <c r="G18" s="55"/>
      <c r="H18" s="55"/>
      <c r="I18" s="55"/>
      <c r="J18" s="55"/>
      <c r="K18" s="55"/>
      <c r="L18" s="55"/>
      <c r="M18" s="55"/>
      <c r="N18" s="55"/>
      <c r="O18" s="55"/>
      <c r="P18" s="55"/>
      <c r="Q18" s="55"/>
      <c r="R18" s="55"/>
      <c r="S18" s="56"/>
      <c r="T18" s="62"/>
      <c r="U18" s="63"/>
    </row>
    <row r="19" spans="1:21" ht="17.25" thickBot="1" x14ac:dyDescent="0.3">
      <c r="A19" s="50"/>
      <c r="C19" s="54"/>
      <c r="D19" s="55"/>
      <c r="E19" s="55"/>
      <c r="F19" s="55"/>
      <c r="G19" s="55"/>
      <c r="H19" s="55"/>
      <c r="I19" s="55"/>
      <c r="J19" s="55"/>
      <c r="K19" s="55"/>
      <c r="L19" s="55"/>
      <c r="M19" s="55"/>
      <c r="N19" s="55"/>
      <c r="O19" s="55"/>
      <c r="P19" s="55"/>
      <c r="Q19" s="55"/>
      <c r="R19" s="55"/>
      <c r="S19" s="56"/>
      <c r="T19" s="62"/>
      <c r="U19" s="63"/>
    </row>
    <row r="20" spans="1:21" ht="16.5" x14ac:dyDescent="0.25">
      <c r="A20" s="49">
        <v>10</v>
      </c>
      <c r="B20" s="6"/>
      <c r="C20" s="54"/>
      <c r="D20" s="55"/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55"/>
      <c r="S20" s="56"/>
      <c r="T20" s="62"/>
      <c r="U20" s="63"/>
    </row>
    <row r="21" spans="1:21" ht="17.25" thickBot="1" x14ac:dyDescent="0.3">
      <c r="A21" s="50"/>
      <c r="C21" s="54"/>
      <c r="D21" s="55"/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5"/>
      <c r="S21" s="56"/>
      <c r="T21" s="62"/>
      <c r="U21" s="63"/>
    </row>
    <row r="22" spans="1:21" ht="16.5" x14ac:dyDescent="0.25">
      <c r="A22" s="49">
        <v>11</v>
      </c>
      <c r="B22" s="6"/>
      <c r="C22" s="54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6"/>
      <c r="T22" s="62"/>
      <c r="U22" s="63"/>
    </row>
    <row r="23" spans="1:21" ht="17.25" thickBot="1" x14ac:dyDescent="0.3">
      <c r="A23" s="50"/>
      <c r="C23" s="54"/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55"/>
      <c r="Q23" s="55"/>
      <c r="R23" s="55"/>
      <c r="S23" s="56"/>
      <c r="T23" s="62"/>
      <c r="U23" s="63"/>
    </row>
    <row r="24" spans="1:21" ht="16.5" x14ac:dyDescent="0.25">
      <c r="A24" s="49">
        <v>12</v>
      </c>
      <c r="B24" s="6"/>
      <c r="C24" s="54"/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55"/>
      <c r="P24" s="55"/>
      <c r="Q24" s="55"/>
      <c r="R24" s="55"/>
      <c r="S24" s="56"/>
      <c r="T24" s="62"/>
      <c r="U24" s="63"/>
    </row>
    <row r="25" spans="1:21" ht="17.25" thickBot="1" x14ac:dyDescent="0.3">
      <c r="A25" s="50"/>
      <c r="C25" s="54"/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55"/>
      <c r="S25" s="56"/>
      <c r="T25" s="62"/>
      <c r="U25" s="63"/>
    </row>
    <row r="26" spans="1:21" ht="16.5" x14ac:dyDescent="0.25">
      <c r="A26" s="49">
        <v>13</v>
      </c>
      <c r="B26" s="6"/>
      <c r="C26" s="54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6"/>
      <c r="T26" s="62"/>
      <c r="U26" s="63"/>
    </row>
    <row r="27" spans="1:21" ht="17.25" thickBot="1" x14ac:dyDescent="0.3">
      <c r="A27" s="50"/>
      <c r="C27" s="54"/>
      <c r="D27" s="55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6"/>
      <c r="T27" s="62"/>
      <c r="U27" s="63"/>
    </row>
    <row r="28" spans="1:21" ht="16.5" x14ac:dyDescent="0.25">
      <c r="A28" s="49">
        <v>14</v>
      </c>
      <c r="B28" s="6"/>
      <c r="C28" s="54"/>
      <c r="D28" s="55"/>
      <c r="E28" s="55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55"/>
      <c r="Q28" s="55"/>
      <c r="R28" s="55"/>
      <c r="S28" s="56"/>
      <c r="T28" s="62"/>
      <c r="U28" s="63"/>
    </row>
    <row r="29" spans="1:21" ht="17.25" thickBot="1" x14ac:dyDescent="0.3">
      <c r="A29" s="50"/>
      <c r="C29" s="54"/>
      <c r="D29" s="55"/>
      <c r="E29" s="55"/>
      <c r="F29" s="55"/>
      <c r="G29" s="55"/>
      <c r="H29" s="55"/>
      <c r="I29" s="55"/>
      <c r="J29" s="55"/>
      <c r="K29" s="55"/>
      <c r="L29" s="55"/>
      <c r="M29" s="55"/>
      <c r="N29" s="55"/>
      <c r="O29" s="55"/>
      <c r="P29" s="55"/>
      <c r="Q29" s="55"/>
      <c r="R29" s="55"/>
      <c r="S29" s="56"/>
      <c r="T29" s="62"/>
      <c r="U29" s="63"/>
    </row>
    <row r="30" spans="1:21" ht="16.5" x14ac:dyDescent="0.25">
      <c r="A30" s="52">
        <v>15</v>
      </c>
      <c r="B30" s="9"/>
      <c r="C30" s="54"/>
      <c r="D30" s="55"/>
      <c r="E30" s="55"/>
      <c r="F30" s="55"/>
      <c r="G30" s="55"/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55"/>
      <c r="S30" s="56"/>
      <c r="T30" s="62"/>
      <c r="U30" s="63"/>
    </row>
    <row r="31" spans="1:21" ht="16.5" x14ac:dyDescent="0.25">
      <c r="A31" s="71"/>
      <c r="C31" s="54"/>
      <c r="D31" s="55"/>
      <c r="E31" s="55"/>
      <c r="F31" s="55"/>
      <c r="G31" s="55"/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55"/>
      <c r="S31" s="56"/>
      <c r="T31" s="62"/>
      <c r="U31" s="63"/>
    </row>
    <row r="32" spans="1:21" ht="35.25" thickBot="1" x14ac:dyDescent="0.3">
      <c r="A32" s="18" t="s">
        <v>125</v>
      </c>
    </row>
    <row r="33" spans="1:20" ht="15.75" thickBot="1" x14ac:dyDescent="0.3">
      <c r="A33" s="14"/>
      <c r="B33" s="19"/>
      <c r="C33" s="57" t="s">
        <v>2</v>
      </c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9"/>
      <c r="O33" s="57" t="s">
        <v>3</v>
      </c>
      <c r="P33" s="58"/>
      <c r="Q33" s="58"/>
      <c r="R33" s="58"/>
      <c r="S33" s="59"/>
      <c r="T33" s="19"/>
    </row>
    <row r="34" spans="1:20" x14ac:dyDescent="0.25">
      <c r="A34" s="3" t="s">
        <v>0</v>
      </c>
      <c r="B34" s="20" t="s">
        <v>1</v>
      </c>
      <c r="C34" s="10" t="s">
        <v>6</v>
      </c>
      <c r="D34" s="3" t="s">
        <v>7</v>
      </c>
      <c r="E34" s="3" t="s">
        <v>8</v>
      </c>
      <c r="F34" s="3" t="s">
        <v>9</v>
      </c>
      <c r="G34" s="3" t="s">
        <v>10</v>
      </c>
      <c r="H34" s="3" t="s">
        <v>11</v>
      </c>
      <c r="I34" s="3" t="s">
        <v>12</v>
      </c>
      <c r="J34" s="3" t="s">
        <v>13</v>
      </c>
      <c r="K34" s="3" t="s">
        <v>14</v>
      </c>
      <c r="L34" s="3" t="s">
        <v>15</v>
      </c>
      <c r="M34" s="3" t="s">
        <v>64</v>
      </c>
      <c r="N34" s="3" t="s">
        <v>65</v>
      </c>
      <c r="O34" s="10" t="s">
        <v>16</v>
      </c>
      <c r="P34" s="3" t="s">
        <v>17</v>
      </c>
      <c r="Q34" s="3" t="s">
        <v>18</v>
      </c>
      <c r="R34" s="3" t="s">
        <v>19</v>
      </c>
      <c r="S34" s="3" t="s">
        <v>20</v>
      </c>
      <c r="T34" s="10" t="s">
        <v>24</v>
      </c>
    </row>
    <row r="35" spans="1:20" ht="15.75" thickBot="1" x14ac:dyDescent="0.3">
      <c r="A35" s="68">
        <v>1</v>
      </c>
      <c r="B35" s="21"/>
      <c r="C35" s="12">
        <v>229</v>
      </c>
      <c r="D35" s="11">
        <v>471</v>
      </c>
      <c r="E35" s="11">
        <v>15</v>
      </c>
      <c r="F35" s="11">
        <v>354</v>
      </c>
      <c r="G35" s="11">
        <v>63</v>
      </c>
      <c r="H35" s="11">
        <v>1</v>
      </c>
      <c r="I35" s="11">
        <v>3</v>
      </c>
      <c r="J35" s="11">
        <v>34</v>
      </c>
      <c r="K35" s="11">
        <v>3</v>
      </c>
      <c r="L35" s="11">
        <v>2214</v>
      </c>
      <c r="M35" s="11">
        <v>812</v>
      </c>
      <c r="N35" s="11">
        <v>716</v>
      </c>
      <c r="O35" s="12">
        <v>60</v>
      </c>
      <c r="P35" s="11">
        <v>287</v>
      </c>
      <c r="Q35" s="11">
        <v>3079</v>
      </c>
      <c r="R35" s="11">
        <v>8</v>
      </c>
      <c r="S35" s="11">
        <v>8</v>
      </c>
      <c r="T35" s="12">
        <v>43</v>
      </c>
    </row>
    <row r="36" spans="1:20" ht="15.75" thickBot="1" x14ac:dyDescent="0.3">
      <c r="A36" s="67"/>
      <c r="B36" s="22" t="s">
        <v>115</v>
      </c>
      <c r="C36" s="12">
        <v>205</v>
      </c>
      <c r="D36" s="11">
        <v>421</v>
      </c>
      <c r="E36" s="11">
        <v>-9</v>
      </c>
      <c r="F36" s="11">
        <v>454</v>
      </c>
      <c r="G36" s="11">
        <v>69</v>
      </c>
      <c r="H36" s="11">
        <v>2</v>
      </c>
      <c r="I36" s="11">
        <v>2</v>
      </c>
      <c r="J36" s="11">
        <v>30</v>
      </c>
      <c r="K36" s="11">
        <v>2</v>
      </c>
      <c r="L36" s="11">
        <v>2186</v>
      </c>
      <c r="M36" s="11">
        <v>855</v>
      </c>
      <c r="N36" s="11">
        <v>709</v>
      </c>
      <c r="O36" s="12">
        <v>53</v>
      </c>
      <c r="P36" s="11">
        <v>330</v>
      </c>
      <c r="Q36" s="11">
        <v>3286</v>
      </c>
      <c r="R36" s="11">
        <v>5</v>
      </c>
      <c r="S36" s="11">
        <v>16</v>
      </c>
      <c r="T36" s="12">
        <v>42</v>
      </c>
    </row>
    <row r="37" spans="1:20" ht="15.75" thickBot="1" x14ac:dyDescent="0.3">
      <c r="A37" s="66">
        <v>2</v>
      </c>
      <c r="B37" s="21"/>
      <c r="C37" s="12">
        <v>201</v>
      </c>
      <c r="D37" s="11">
        <v>399</v>
      </c>
      <c r="E37" s="11">
        <v>65</v>
      </c>
      <c r="F37" s="11">
        <v>400</v>
      </c>
      <c r="G37" s="11">
        <v>58</v>
      </c>
      <c r="H37" s="11">
        <v>9</v>
      </c>
      <c r="I37" s="11">
        <v>4</v>
      </c>
      <c r="J37" s="11">
        <v>28</v>
      </c>
      <c r="K37" s="11">
        <v>1</v>
      </c>
      <c r="L37" s="11">
        <v>1857</v>
      </c>
      <c r="M37" s="11">
        <v>751</v>
      </c>
      <c r="N37" s="11">
        <v>672</v>
      </c>
      <c r="O37" s="12">
        <v>55</v>
      </c>
      <c r="P37" s="11">
        <v>305</v>
      </c>
      <c r="Q37" s="11">
        <v>2927</v>
      </c>
      <c r="R37" s="11">
        <v>4</v>
      </c>
      <c r="S37" s="11">
        <v>12</v>
      </c>
      <c r="T37" s="12">
        <v>42</v>
      </c>
    </row>
    <row r="38" spans="1:20" ht="15.75" thickBot="1" x14ac:dyDescent="0.3">
      <c r="A38" s="67"/>
      <c r="B38" s="22" t="s">
        <v>116</v>
      </c>
      <c r="C38" s="12">
        <v>218</v>
      </c>
      <c r="D38" s="11">
        <v>384</v>
      </c>
      <c r="E38" s="11">
        <v>14</v>
      </c>
      <c r="F38" s="11">
        <v>371</v>
      </c>
      <c r="G38" s="11">
        <v>77</v>
      </c>
      <c r="H38" s="11">
        <v>6</v>
      </c>
      <c r="I38" s="11">
        <v>5</v>
      </c>
      <c r="J38" s="11">
        <v>35</v>
      </c>
      <c r="K38" s="11">
        <v>4</v>
      </c>
      <c r="L38" s="11">
        <v>1956</v>
      </c>
      <c r="M38" s="11">
        <v>747</v>
      </c>
      <c r="N38" s="11">
        <v>675</v>
      </c>
      <c r="O38" s="12">
        <v>46</v>
      </c>
      <c r="P38" s="11">
        <v>238</v>
      </c>
      <c r="Q38" s="11">
        <v>2450</v>
      </c>
      <c r="R38" s="11">
        <v>6</v>
      </c>
      <c r="S38" s="11">
        <v>6</v>
      </c>
      <c r="T38" s="12">
        <v>42</v>
      </c>
    </row>
    <row r="39" spans="1:20" ht="15.75" thickBot="1" x14ac:dyDescent="0.3">
      <c r="A39" s="66">
        <v>3</v>
      </c>
      <c r="B39" s="21"/>
      <c r="C39" s="12">
        <v>236</v>
      </c>
      <c r="D39" s="11">
        <v>326</v>
      </c>
      <c r="E39" s="11">
        <v>-7</v>
      </c>
      <c r="F39" s="11">
        <v>273</v>
      </c>
      <c r="G39" s="11">
        <v>62</v>
      </c>
      <c r="H39" s="11">
        <v>3</v>
      </c>
      <c r="I39" s="11">
        <v>0</v>
      </c>
      <c r="J39" s="11">
        <v>39</v>
      </c>
      <c r="K39" s="11">
        <v>5</v>
      </c>
      <c r="L39" s="11">
        <v>1766</v>
      </c>
      <c r="M39" s="11">
        <v>744</v>
      </c>
      <c r="N39" s="11">
        <v>567</v>
      </c>
      <c r="O39" s="12">
        <v>63</v>
      </c>
      <c r="P39" s="11">
        <v>334</v>
      </c>
      <c r="Q39" s="11">
        <v>3417</v>
      </c>
      <c r="R39" s="11">
        <v>9</v>
      </c>
      <c r="S39" s="11">
        <v>17</v>
      </c>
      <c r="T39" s="12">
        <v>42</v>
      </c>
    </row>
    <row r="40" spans="1:20" ht="15.75" thickBot="1" x14ac:dyDescent="0.3">
      <c r="A40" s="67"/>
      <c r="B40" s="22" t="s">
        <v>63</v>
      </c>
      <c r="C40" s="12">
        <v>216</v>
      </c>
      <c r="D40" s="11">
        <v>342</v>
      </c>
      <c r="E40" s="11">
        <v>20</v>
      </c>
      <c r="F40" s="11">
        <v>392</v>
      </c>
      <c r="G40" s="11">
        <v>53</v>
      </c>
      <c r="H40" s="11">
        <v>3</v>
      </c>
      <c r="I40" s="11">
        <v>4</v>
      </c>
      <c r="J40" s="11">
        <v>36</v>
      </c>
      <c r="K40" s="11">
        <v>6</v>
      </c>
      <c r="L40" s="11">
        <v>1977</v>
      </c>
      <c r="M40" s="11">
        <v>659</v>
      </c>
      <c r="N40" s="11">
        <v>586</v>
      </c>
      <c r="O40" s="12">
        <v>49</v>
      </c>
      <c r="P40" s="11">
        <v>319</v>
      </c>
      <c r="Q40" s="11">
        <v>3202</v>
      </c>
      <c r="R40" s="11">
        <v>3</v>
      </c>
      <c r="S40" s="11">
        <v>13</v>
      </c>
      <c r="T40" s="12">
        <v>42</v>
      </c>
    </row>
    <row r="41" spans="1:20" ht="15.75" thickBot="1" x14ac:dyDescent="0.3">
      <c r="A41" s="66">
        <v>4</v>
      </c>
      <c r="B41" s="21"/>
      <c r="C41" s="12">
        <v>213</v>
      </c>
      <c r="D41" s="11">
        <v>337</v>
      </c>
      <c r="E41" s="11">
        <v>35</v>
      </c>
      <c r="F41" s="11">
        <v>377</v>
      </c>
      <c r="G41" s="11">
        <v>49</v>
      </c>
      <c r="H41" s="11">
        <v>5</v>
      </c>
      <c r="I41" s="11">
        <v>4</v>
      </c>
      <c r="J41" s="11">
        <v>37</v>
      </c>
      <c r="K41" s="11">
        <v>2</v>
      </c>
      <c r="L41" s="11">
        <v>1853</v>
      </c>
      <c r="M41" s="11">
        <v>743</v>
      </c>
      <c r="N41" s="11">
        <v>651</v>
      </c>
      <c r="O41" s="12">
        <v>55</v>
      </c>
      <c r="P41" s="11">
        <v>328</v>
      </c>
      <c r="Q41" s="11">
        <v>3088</v>
      </c>
      <c r="R41" s="11">
        <v>5</v>
      </c>
      <c r="S41" s="11">
        <v>13</v>
      </c>
      <c r="T41" s="12">
        <v>42</v>
      </c>
    </row>
    <row r="42" spans="1:20" ht="15.75" thickBot="1" x14ac:dyDescent="0.3">
      <c r="A42" s="67"/>
      <c r="B42" s="22" t="s">
        <v>117</v>
      </c>
      <c r="C42" s="12">
        <v>189</v>
      </c>
      <c r="D42" s="11">
        <v>351</v>
      </c>
      <c r="E42" s="11">
        <v>21</v>
      </c>
      <c r="F42" s="11">
        <v>456</v>
      </c>
      <c r="G42" s="11">
        <v>38</v>
      </c>
      <c r="H42" s="11">
        <v>2</v>
      </c>
      <c r="I42" s="11">
        <v>4</v>
      </c>
      <c r="J42" s="11">
        <v>28</v>
      </c>
      <c r="K42" s="11">
        <v>3</v>
      </c>
      <c r="L42" s="11">
        <v>1712</v>
      </c>
      <c r="M42" s="11">
        <v>819</v>
      </c>
      <c r="N42" s="11">
        <v>720</v>
      </c>
      <c r="O42" s="12">
        <v>45</v>
      </c>
      <c r="P42" s="11">
        <v>211</v>
      </c>
      <c r="Q42" s="11">
        <v>2203</v>
      </c>
      <c r="R42" s="11">
        <v>8</v>
      </c>
      <c r="S42" s="11">
        <v>8</v>
      </c>
      <c r="T42" s="12">
        <v>51</v>
      </c>
    </row>
    <row r="43" spans="1:20" ht="15.75" thickBot="1" x14ac:dyDescent="0.3">
      <c r="A43" s="66">
        <v>5</v>
      </c>
      <c r="B43" s="21"/>
      <c r="C43" s="12">
        <v>211</v>
      </c>
      <c r="D43" s="11">
        <v>274</v>
      </c>
      <c r="E43" s="11">
        <v>-3</v>
      </c>
      <c r="F43" s="11">
        <v>378</v>
      </c>
      <c r="G43" s="11">
        <v>67</v>
      </c>
      <c r="H43" s="11">
        <v>1</v>
      </c>
      <c r="I43" s="11">
        <v>2</v>
      </c>
      <c r="J43" s="11">
        <v>38</v>
      </c>
      <c r="K43" s="11">
        <v>5</v>
      </c>
      <c r="L43" s="11">
        <v>1827</v>
      </c>
      <c r="M43" s="11">
        <v>764</v>
      </c>
      <c r="N43" s="11">
        <v>567</v>
      </c>
      <c r="O43" s="12">
        <v>65</v>
      </c>
      <c r="P43" s="11">
        <v>292</v>
      </c>
      <c r="Q43" s="11">
        <v>2989</v>
      </c>
      <c r="R43" s="11">
        <v>13</v>
      </c>
      <c r="S43" s="11">
        <v>9</v>
      </c>
      <c r="T43" s="12">
        <v>51</v>
      </c>
    </row>
    <row r="44" spans="1:20" ht="15.75" thickBot="1" x14ac:dyDescent="0.3">
      <c r="A44" s="67"/>
      <c r="B44" s="22" t="s">
        <v>62</v>
      </c>
      <c r="C44" s="12">
        <v>200</v>
      </c>
      <c r="D44" s="11">
        <v>370</v>
      </c>
      <c r="E44" s="11">
        <v>40</v>
      </c>
      <c r="F44" s="11">
        <v>378</v>
      </c>
      <c r="G44" s="11">
        <v>45</v>
      </c>
      <c r="H44" s="11">
        <v>4</v>
      </c>
      <c r="I44" s="11">
        <v>5</v>
      </c>
      <c r="J44" s="11">
        <v>31</v>
      </c>
      <c r="K44" s="11">
        <v>4</v>
      </c>
      <c r="L44" s="11">
        <v>1743</v>
      </c>
      <c r="M44" s="11">
        <v>749</v>
      </c>
      <c r="N44" s="11">
        <v>556</v>
      </c>
      <c r="O44" s="12">
        <v>36</v>
      </c>
      <c r="P44" s="11">
        <v>206</v>
      </c>
      <c r="Q44" s="11">
        <v>1873</v>
      </c>
      <c r="R44" s="11">
        <v>3</v>
      </c>
      <c r="S44" s="11">
        <v>14</v>
      </c>
      <c r="T44" s="12">
        <v>51</v>
      </c>
    </row>
    <row r="45" spans="1:20" ht="15.75" thickBot="1" x14ac:dyDescent="0.3">
      <c r="A45" s="66">
        <v>6</v>
      </c>
      <c r="B45" s="21"/>
      <c r="C45" s="12">
        <v>194</v>
      </c>
      <c r="D45" s="11">
        <v>326</v>
      </c>
      <c r="E45" s="11">
        <v>67</v>
      </c>
      <c r="F45" s="11">
        <v>308</v>
      </c>
      <c r="G45" s="11">
        <v>47</v>
      </c>
      <c r="H45" s="11">
        <v>6</v>
      </c>
      <c r="I45" s="11">
        <v>5</v>
      </c>
      <c r="J45" s="11">
        <v>46</v>
      </c>
      <c r="K45" s="11">
        <v>4</v>
      </c>
      <c r="L45" s="11">
        <v>1874</v>
      </c>
      <c r="M45" s="11">
        <v>851</v>
      </c>
      <c r="N45" s="11">
        <v>734</v>
      </c>
      <c r="O45" s="12">
        <v>37</v>
      </c>
      <c r="P45" s="11">
        <v>242</v>
      </c>
      <c r="Q45" s="11">
        <v>2394</v>
      </c>
      <c r="R45" s="11">
        <v>1</v>
      </c>
      <c r="S45" s="11">
        <v>4</v>
      </c>
      <c r="T45" s="12">
        <v>51</v>
      </c>
    </row>
    <row r="46" spans="1:20" ht="15.75" thickBot="1" x14ac:dyDescent="0.3">
      <c r="A46" s="67"/>
      <c r="B46" s="22" t="s">
        <v>45</v>
      </c>
      <c r="C46" s="12">
        <v>174</v>
      </c>
      <c r="D46" s="11">
        <v>382</v>
      </c>
      <c r="E46" s="11">
        <v>47</v>
      </c>
      <c r="F46" s="11">
        <v>397</v>
      </c>
      <c r="G46" s="11">
        <v>44</v>
      </c>
      <c r="H46" s="11">
        <v>9</v>
      </c>
      <c r="I46" s="11">
        <v>8</v>
      </c>
      <c r="J46" s="11">
        <v>34</v>
      </c>
      <c r="K46" s="11">
        <v>2</v>
      </c>
      <c r="L46" s="11">
        <v>1742</v>
      </c>
      <c r="M46" s="11">
        <v>584</v>
      </c>
      <c r="N46" s="11">
        <v>672</v>
      </c>
      <c r="O46" s="12">
        <v>36</v>
      </c>
      <c r="P46" s="11">
        <v>268</v>
      </c>
      <c r="Q46" s="11">
        <v>2376</v>
      </c>
      <c r="R46" s="11">
        <v>1</v>
      </c>
      <c r="S46" s="11">
        <v>10</v>
      </c>
      <c r="T46" s="12">
        <v>51</v>
      </c>
    </row>
    <row r="47" spans="1:20" ht="15.75" thickBot="1" x14ac:dyDescent="0.3">
      <c r="A47" s="66">
        <v>7</v>
      </c>
      <c r="B47" s="21"/>
      <c r="C47" s="12">
        <v>169</v>
      </c>
      <c r="D47" s="11">
        <v>264</v>
      </c>
      <c r="E47" s="11">
        <v>-48</v>
      </c>
      <c r="F47" s="11">
        <v>368</v>
      </c>
      <c r="G47" s="11">
        <v>45</v>
      </c>
      <c r="H47" s="11">
        <v>3</v>
      </c>
      <c r="I47" s="11">
        <v>3</v>
      </c>
      <c r="J47" s="11">
        <v>21</v>
      </c>
      <c r="K47" s="11">
        <v>3</v>
      </c>
      <c r="L47" s="11">
        <v>1628</v>
      </c>
      <c r="M47" s="11">
        <v>906</v>
      </c>
      <c r="N47" s="11">
        <v>616</v>
      </c>
      <c r="O47" s="12">
        <v>58</v>
      </c>
      <c r="P47" s="11">
        <v>303</v>
      </c>
      <c r="Q47" s="11">
        <v>2974</v>
      </c>
      <c r="R47" s="11">
        <v>8</v>
      </c>
      <c r="S47" s="11">
        <v>12</v>
      </c>
      <c r="T47" s="12">
        <v>54</v>
      </c>
    </row>
    <row r="48" spans="1:20" ht="15.75" thickBot="1" x14ac:dyDescent="0.3">
      <c r="A48" s="67"/>
      <c r="B48" s="22" t="s">
        <v>118</v>
      </c>
      <c r="C48" s="12">
        <v>159</v>
      </c>
      <c r="D48" s="11">
        <v>247</v>
      </c>
      <c r="E48" s="11">
        <v>10</v>
      </c>
      <c r="F48" s="11">
        <v>300</v>
      </c>
      <c r="G48" s="11">
        <v>37</v>
      </c>
      <c r="H48" s="11">
        <v>7</v>
      </c>
      <c r="I48" s="11">
        <v>3</v>
      </c>
      <c r="J48" s="11">
        <v>30</v>
      </c>
      <c r="K48" s="11">
        <v>1</v>
      </c>
      <c r="L48" s="11">
        <v>1653</v>
      </c>
      <c r="M48" s="11">
        <v>807</v>
      </c>
      <c r="N48" s="11">
        <v>655</v>
      </c>
      <c r="O48" s="12">
        <v>55</v>
      </c>
      <c r="P48" s="11">
        <v>339</v>
      </c>
      <c r="Q48" s="11">
        <v>3325</v>
      </c>
      <c r="R48" s="11">
        <v>3</v>
      </c>
      <c r="S48" s="11">
        <v>13</v>
      </c>
      <c r="T48" s="12">
        <v>51</v>
      </c>
    </row>
    <row r="49" spans="1:20" x14ac:dyDescent="0.25">
      <c r="A49" s="66">
        <v>9</v>
      </c>
      <c r="B49" s="21"/>
      <c r="C49" s="13">
        <v>176</v>
      </c>
      <c r="D49" s="8">
        <v>288</v>
      </c>
      <c r="E49" s="8">
        <v>-81</v>
      </c>
      <c r="F49" s="8">
        <v>340</v>
      </c>
      <c r="G49" s="8">
        <v>46</v>
      </c>
      <c r="H49" s="8">
        <v>3</v>
      </c>
      <c r="I49" s="8">
        <v>2</v>
      </c>
      <c r="J49" s="8">
        <v>30</v>
      </c>
      <c r="K49" s="8">
        <v>3</v>
      </c>
      <c r="L49" s="8">
        <v>1619</v>
      </c>
      <c r="M49" s="8">
        <v>929</v>
      </c>
      <c r="N49" s="8">
        <v>545</v>
      </c>
      <c r="O49" s="8">
        <v>45</v>
      </c>
      <c r="P49" s="8">
        <v>297</v>
      </c>
      <c r="Q49" s="8">
        <v>2714</v>
      </c>
      <c r="R49" s="8">
        <v>3</v>
      </c>
      <c r="S49" s="8">
        <v>12</v>
      </c>
      <c r="T49" s="13">
        <v>51</v>
      </c>
    </row>
    <row r="50" spans="1:20" ht="17.25" thickBot="1" x14ac:dyDescent="0.3">
      <c r="A50" s="67"/>
      <c r="B50" s="22" t="s">
        <v>120</v>
      </c>
      <c r="C50" s="54"/>
      <c r="D50" s="55"/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6"/>
      <c r="T50" s="17"/>
    </row>
    <row r="51" spans="1:20" ht="16.5" x14ac:dyDescent="0.25">
      <c r="A51" s="66">
        <v>8</v>
      </c>
      <c r="B51" s="21"/>
      <c r="C51" s="54"/>
      <c r="D51" s="55"/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  <c r="P51" s="55"/>
      <c r="Q51" s="55"/>
      <c r="R51" s="55"/>
      <c r="S51" s="56"/>
      <c r="T51" s="17"/>
    </row>
    <row r="52" spans="1:20" ht="17.25" thickBot="1" x14ac:dyDescent="0.3">
      <c r="A52" s="67"/>
      <c r="B52" s="22" t="s">
        <v>119</v>
      </c>
      <c r="C52" s="54"/>
      <c r="D52" s="55"/>
      <c r="E52" s="55"/>
      <c r="F52" s="55"/>
      <c r="G52" s="55"/>
      <c r="H52" s="55"/>
      <c r="I52" s="55"/>
      <c r="J52" s="55"/>
      <c r="K52" s="55"/>
      <c r="L52" s="55"/>
      <c r="M52" s="55"/>
      <c r="N52" s="55"/>
      <c r="O52" s="55"/>
      <c r="P52" s="55"/>
      <c r="Q52" s="55"/>
      <c r="R52" s="55"/>
      <c r="S52" s="56"/>
      <c r="T52" s="17"/>
    </row>
    <row r="53" spans="1:20" ht="16.5" x14ac:dyDescent="0.25">
      <c r="A53" s="66">
        <v>10</v>
      </c>
      <c r="B53" s="21"/>
      <c r="C53" s="54"/>
      <c r="D53" s="55"/>
      <c r="E53" s="55"/>
      <c r="F53" s="55"/>
      <c r="G53" s="55"/>
      <c r="H53" s="55"/>
      <c r="I53" s="55"/>
      <c r="J53" s="55"/>
      <c r="K53" s="55"/>
      <c r="L53" s="55"/>
      <c r="M53" s="55"/>
      <c r="N53" s="55"/>
      <c r="O53" s="55"/>
      <c r="P53" s="55"/>
      <c r="Q53" s="55"/>
      <c r="R53" s="55"/>
      <c r="S53" s="56"/>
      <c r="T53" s="17"/>
    </row>
    <row r="54" spans="1:20" ht="17.25" thickBot="1" x14ac:dyDescent="0.3">
      <c r="A54" s="67"/>
      <c r="B54" s="22" t="s">
        <v>121</v>
      </c>
      <c r="C54" s="54"/>
      <c r="D54" s="55"/>
      <c r="E54" s="55"/>
      <c r="F54" s="55"/>
      <c r="G54" s="55"/>
      <c r="H54" s="55"/>
      <c r="I54" s="55"/>
      <c r="J54" s="55"/>
      <c r="K54" s="55"/>
      <c r="L54" s="55"/>
      <c r="M54" s="55"/>
      <c r="N54" s="55"/>
      <c r="O54" s="55"/>
      <c r="P54" s="55"/>
      <c r="Q54" s="55"/>
      <c r="R54" s="55"/>
      <c r="S54" s="56"/>
      <c r="T54" s="17"/>
    </row>
    <row r="55" spans="1:20" ht="16.5" x14ac:dyDescent="0.25">
      <c r="A55" s="66">
        <v>11</v>
      </c>
      <c r="B55" s="21"/>
      <c r="C55" s="54"/>
      <c r="D55" s="55"/>
      <c r="E55" s="55"/>
      <c r="F55" s="55"/>
      <c r="G55" s="55"/>
      <c r="H55" s="55"/>
      <c r="I55" s="55"/>
      <c r="J55" s="55"/>
      <c r="K55" s="55"/>
      <c r="L55" s="55"/>
      <c r="M55" s="55"/>
      <c r="N55" s="55"/>
      <c r="O55" s="55"/>
      <c r="P55" s="55"/>
      <c r="Q55" s="55"/>
      <c r="R55" s="55"/>
      <c r="S55" s="56"/>
      <c r="T55" s="17"/>
    </row>
    <row r="56" spans="1:20" ht="17.25" thickBot="1" x14ac:dyDescent="0.3">
      <c r="A56" s="67"/>
      <c r="B56" s="22" t="s">
        <v>122</v>
      </c>
      <c r="C56" s="54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5"/>
      <c r="O56" s="55"/>
      <c r="P56" s="55"/>
      <c r="Q56" s="55"/>
      <c r="R56" s="55"/>
      <c r="S56" s="56"/>
      <c r="T56" s="17"/>
    </row>
    <row r="57" spans="1:20" ht="16.5" x14ac:dyDescent="0.25">
      <c r="A57" s="66">
        <v>12</v>
      </c>
      <c r="B57" s="21"/>
      <c r="C57" s="54"/>
      <c r="D57" s="55"/>
      <c r="E57" s="55"/>
      <c r="F57" s="55"/>
      <c r="G57" s="55"/>
      <c r="H57" s="55"/>
      <c r="I57" s="55"/>
      <c r="J57" s="55"/>
      <c r="K57" s="55"/>
      <c r="L57" s="55"/>
      <c r="M57" s="55"/>
      <c r="N57" s="55"/>
      <c r="O57" s="55"/>
      <c r="P57" s="55"/>
      <c r="Q57" s="55"/>
      <c r="R57" s="55"/>
      <c r="S57" s="56"/>
      <c r="T57" s="17"/>
    </row>
    <row r="58" spans="1:20" ht="17.25" thickBot="1" x14ac:dyDescent="0.3">
      <c r="A58" s="67"/>
      <c r="B58" s="22" t="s">
        <v>59</v>
      </c>
      <c r="C58" s="54"/>
      <c r="D58" s="55"/>
      <c r="E58" s="55"/>
      <c r="F58" s="55"/>
      <c r="G58" s="55"/>
      <c r="H58" s="55"/>
      <c r="I58" s="55"/>
      <c r="J58" s="55"/>
      <c r="K58" s="55"/>
      <c r="L58" s="55"/>
      <c r="M58" s="55"/>
      <c r="N58" s="55"/>
      <c r="O58" s="55"/>
      <c r="P58" s="55"/>
      <c r="Q58" s="55"/>
      <c r="R58" s="55"/>
      <c r="S58" s="56"/>
      <c r="T58" s="17"/>
    </row>
    <row r="59" spans="1:20" ht="16.5" x14ac:dyDescent="0.25">
      <c r="A59" s="66">
        <v>13</v>
      </c>
      <c r="B59" s="21"/>
      <c r="C59" s="54"/>
      <c r="D59" s="55"/>
      <c r="E59" s="55"/>
      <c r="F59" s="55"/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55"/>
      <c r="R59" s="55"/>
      <c r="S59" s="56"/>
      <c r="T59" s="17"/>
    </row>
    <row r="60" spans="1:20" ht="17.25" thickBot="1" x14ac:dyDescent="0.3">
      <c r="A60" s="67"/>
      <c r="B60" s="22" t="s">
        <v>123</v>
      </c>
      <c r="C60" s="54"/>
      <c r="D60" s="55"/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56"/>
      <c r="T60" s="17"/>
    </row>
    <row r="61" spans="1:20" ht="16.5" x14ac:dyDescent="0.25">
      <c r="A61" s="66">
        <v>14</v>
      </c>
      <c r="B61" s="21"/>
      <c r="C61" s="54"/>
      <c r="D61" s="55"/>
      <c r="E61" s="55"/>
      <c r="F61" s="55"/>
      <c r="G61" s="55"/>
      <c r="H61" s="55"/>
      <c r="I61" s="55"/>
      <c r="J61" s="55"/>
      <c r="K61" s="55"/>
      <c r="L61" s="55"/>
      <c r="M61" s="55"/>
      <c r="N61" s="55"/>
      <c r="O61" s="55"/>
      <c r="P61" s="55"/>
      <c r="Q61" s="55"/>
      <c r="R61" s="55"/>
      <c r="S61" s="56"/>
      <c r="T61" s="17"/>
    </row>
    <row r="62" spans="1:20" ht="17.25" thickBot="1" x14ac:dyDescent="0.3">
      <c r="A62" s="67"/>
      <c r="B62" s="22" t="s">
        <v>60</v>
      </c>
      <c r="C62" s="54"/>
      <c r="D62" s="55"/>
      <c r="E62" s="55"/>
      <c r="F62" s="55"/>
      <c r="G62" s="55"/>
      <c r="H62" s="55"/>
      <c r="I62" s="55"/>
      <c r="J62" s="55"/>
      <c r="K62" s="55"/>
      <c r="L62" s="55"/>
      <c r="M62" s="55"/>
      <c r="N62" s="55"/>
      <c r="O62" s="55"/>
      <c r="P62" s="55"/>
      <c r="Q62" s="55"/>
      <c r="R62" s="55"/>
      <c r="S62" s="56"/>
      <c r="T62" s="17"/>
    </row>
    <row r="63" spans="1:20" ht="16.5" x14ac:dyDescent="0.25">
      <c r="A63" s="52">
        <v>15</v>
      </c>
      <c r="B63" s="9"/>
      <c r="C63" s="54"/>
      <c r="D63" s="55"/>
      <c r="E63" s="55"/>
      <c r="F63" s="55"/>
      <c r="G63" s="55"/>
      <c r="H63" s="55"/>
      <c r="I63" s="55"/>
      <c r="J63" s="55"/>
      <c r="K63" s="55"/>
      <c r="L63" s="55"/>
      <c r="M63" s="55"/>
      <c r="N63" s="55"/>
      <c r="O63" s="55"/>
      <c r="P63" s="55"/>
      <c r="Q63" s="55"/>
      <c r="R63" s="55"/>
      <c r="S63" s="56"/>
      <c r="T63" s="17"/>
    </row>
    <row r="64" spans="1:20" ht="16.5" x14ac:dyDescent="0.25">
      <c r="A64" s="71"/>
      <c r="B64" s="9" t="s">
        <v>83</v>
      </c>
      <c r="C64" s="54"/>
      <c r="D64" s="55"/>
      <c r="E64" s="55"/>
      <c r="F64" s="55"/>
      <c r="G64" s="55"/>
      <c r="H64" s="55"/>
      <c r="I64" s="55"/>
      <c r="J64" s="55"/>
      <c r="K64" s="55"/>
      <c r="L64" s="55"/>
      <c r="M64" s="55"/>
      <c r="N64" s="55"/>
      <c r="O64" s="55"/>
      <c r="P64" s="55"/>
      <c r="Q64" s="55"/>
      <c r="R64" s="55"/>
      <c r="S64" s="56"/>
      <c r="T64" s="17"/>
    </row>
  </sheetData>
  <mergeCells count="78">
    <mergeCell ref="A63:A64"/>
    <mergeCell ref="C33:N33"/>
    <mergeCell ref="O33:S33"/>
    <mergeCell ref="C50:S50"/>
    <mergeCell ref="A51:A52"/>
    <mergeCell ref="A53:A54"/>
    <mergeCell ref="A55:A56"/>
    <mergeCell ref="A57:A58"/>
    <mergeCell ref="A59:A60"/>
    <mergeCell ref="A61:A62"/>
    <mergeCell ref="A37:A38"/>
    <mergeCell ref="C61:S61"/>
    <mergeCell ref="C62:S62"/>
    <mergeCell ref="C63:S63"/>
    <mergeCell ref="C64:S64"/>
    <mergeCell ref="C55:S55"/>
    <mergeCell ref="O1:S1"/>
    <mergeCell ref="T1:U1"/>
    <mergeCell ref="C18:S18"/>
    <mergeCell ref="T18:U18"/>
    <mergeCell ref="A35:A36"/>
    <mergeCell ref="A22:A23"/>
    <mergeCell ref="A24:A25"/>
    <mergeCell ref="A26:A27"/>
    <mergeCell ref="A28:A29"/>
    <mergeCell ref="A30:A31"/>
    <mergeCell ref="C1:N1"/>
    <mergeCell ref="A2:A3"/>
    <mergeCell ref="A4:A5"/>
    <mergeCell ref="A6:A7"/>
    <mergeCell ref="A8:A9"/>
    <mergeCell ref="A10:A11"/>
    <mergeCell ref="C56:S56"/>
    <mergeCell ref="C57:S57"/>
    <mergeCell ref="C58:S58"/>
    <mergeCell ref="C59:S59"/>
    <mergeCell ref="C60:S60"/>
    <mergeCell ref="C51:S51"/>
    <mergeCell ref="C52:S52"/>
    <mergeCell ref="C53:S53"/>
    <mergeCell ref="C54:S54"/>
    <mergeCell ref="A43:A44"/>
    <mergeCell ref="A45:A46"/>
    <mergeCell ref="A47:A48"/>
    <mergeCell ref="A49:A50"/>
    <mergeCell ref="T31:U31"/>
    <mergeCell ref="A39:A40"/>
    <mergeCell ref="A41:A42"/>
    <mergeCell ref="T25:U25"/>
    <mergeCell ref="T26:U26"/>
    <mergeCell ref="T27:U27"/>
    <mergeCell ref="T28:U28"/>
    <mergeCell ref="T29:U29"/>
    <mergeCell ref="T30:U30"/>
    <mergeCell ref="C29:S29"/>
    <mergeCell ref="C30:S30"/>
    <mergeCell ref="C31:S31"/>
    <mergeCell ref="C27:S27"/>
    <mergeCell ref="C28:S28"/>
    <mergeCell ref="T19:U19"/>
    <mergeCell ref="T20:U20"/>
    <mergeCell ref="T21:U21"/>
    <mergeCell ref="T22:U22"/>
    <mergeCell ref="T23:U23"/>
    <mergeCell ref="T24:U24"/>
    <mergeCell ref="C23:S23"/>
    <mergeCell ref="C24:S24"/>
    <mergeCell ref="C25:S25"/>
    <mergeCell ref="C26:S26"/>
    <mergeCell ref="A12:A13"/>
    <mergeCell ref="C19:S19"/>
    <mergeCell ref="C20:S20"/>
    <mergeCell ref="C21:S21"/>
    <mergeCell ref="C22:S22"/>
    <mergeCell ref="A14:A15"/>
    <mergeCell ref="A16:A17"/>
    <mergeCell ref="A18:A19"/>
    <mergeCell ref="A20:A21"/>
  </mergeCells>
  <pageMargins left="0.7" right="0.7" top="0.75" bottom="0.75" header="0.3" footer="0.3"/>
  <pageSetup orientation="portrait" horizontalDpi="0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U64"/>
  <sheetViews>
    <sheetView workbookViewId="0">
      <selection activeCell="B9" sqref="B9"/>
    </sheetView>
  </sheetViews>
  <sheetFormatPr defaultRowHeight="15" x14ac:dyDescent="0.25"/>
  <sheetData>
    <row r="1" spans="1:21" ht="15.75" thickBot="1" x14ac:dyDescent="0.3">
      <c r="A1" s="3" t="s">
        <v>0</v>
      </c>
      <c r="B1" s="4" t="s">
        <v>1</v>
      </c>
      <c r="C1" s="57" t="s">
        <v>2</v>
      </c>
      <c r="D1" s="58"/>
      <c r="E1" s="58"/>
      <c r="F1" s="58"/>
      <c r="G1" s="58"/>
      <c r="H1" s="58"/>
      <c r="I1" s="58"/>
      <c r="J1" s="58"/>
      <c r="K1" s="58"/>
      <c r="L1" s="58"/>
      <c r="M1" s="58"/>
      <c r="N1" s="59"/>
      <c r="O1" s="57" t="s">
        <v>3</v>
      </c>
      <c r="P1" s="58"/>
      <c r="Q1" s="58"/>
      <c r="R1" s="58"/>
      <c r="S1" s="58"/>
      <c r="T1" s="60" t="s">
        <v>4</v>
      </c>
      <c r="U1" s="61"/>
    </row>
    <row r="2" spans="1:21" x14ac:dyDescent="0.25">
      <c r="A2" s="51">
        <v>1</v>
      </c>
      <c r="B2" s="6"/>
      <c r="C2" s="10" t="s">
        <v>6</v>
      </c>
      <c r="D2" s="3" t="s">
        <v>7</v>
      </c>
      <c r="E2" s="3" t="s">
        <v>8</v>
      </c>
      <c r="F2" s="3" t="s">
        <v>9</v>
      </c>
      <c r="G2" s="3" t="s">
        <v>10</v>
      </c>
      <c r="H2" s="3" t="s">
        <v>11</v>
      </c>
      <c r="I2" s="3" t="s">
        <v>12</v>
      </c>
      <c r="J2" s="3" t="s">
        <v>13</v>
      </c>
      <c r="K2" s="3" t="s">
        <v>14</v>
      </c>
      <c r="L2" s="3" t="s">
        <v>15</v>
      </c>
      <c r="M2" s="3" t="s">
        <v>64</v>
      </c>
      <c r="N2" s="3" t="s">
        <v>65</v>
      </c>
      <c r="O2" s="10" t="s">
        <v>16</v>
      </c>
      <c r="P2" s="3" t="s">
        <v>17</v>
      </c>
      <c r="Q2" s="3" t="s">
        <v>18</v>
      </c>
      <c r="R2" s="3" t="s">
        <v>19</v>
      </c>
      <c r="S2" s="3" t="s">
        <v>20</v>
      </c>
      <c r="T2" s="10" t="s">
        <v>124</v>
      </c>
      <c r="U2" s="3" t="s">
        <v>5</v>
      </c>
    </row>
    <row r="3" spans="1:21" ht="15.75" thickBot="1" x14ac:dyDescent="0.3">
      <c r="A3" s="50"/>
      <c r="B3" s="7" t="s">
        <v>150</v>
      </c>
      <c r="C3" s="12">
        <v>5850</v>
      </c>
      <c r="D3" s="11">
        <v>8575</v>
      </c>
      <c r="E3" s="11">
        <v>-15</v>
      </c>
      <c r="F3" s="11">
        <v>1428</v>
      </c>
      <c r="G3" s="11">
        <v>660</v>
      </c>
      <c r="H3" s="11">
        <v>60</v>
      </c>
      <c r="I3" s="11">
        <v>10</v>
      </c>
      <c r="J3" s="11">
        <v>760</v>
      </c>
      <c r="K3" s="11">
        <v>25</v>
      </c>
      <c r="L3" s="11">
        <v>4070</v>
      </c>
      <c r="M3" s="11">
        <v>1067</v>
      </c>
      <c r="N3" s="11">
        <v>1660</v>
      </c>
      <c r="O3" s="12">
        <v>2520</v>
      </c>
      <c r="P3" s="11">
        <v>-4110</v>
      </c>
      <c r="Q3" s="11">
        <v>5502</v>
      </c>
      <c r="R3" s="11">
        <v>600</v>
      </c>
      <c r="S3" s="11">
        <v>140</v>
      </c>
      <c r="T3" s="12">
        <v>28802</v>
      </c>
      <c r="U3" s="15">
        <v>549</v>
      </c>
    </row>
    <row r="4" spans="1:21" ht="15.75" thickBot="1" x14ac:dyDescent="0.3">
      <c r="A4" s="49">
        <v>2</v>
      </c>
      <c r="B4" s="7" t="s">
        <v>97</v>
      </c>
      <c r="C4" s="12">
        <v>5875</v>
      </c>
      <c r="D4" s="11">
        <v>10825</v>
      </c>
      <c r="E4" s="11">
        <v>415</v>
      </c>
      <c r="F4" s="11">
        <v>807</v>
      </c>
      <c r="G4" s="11">
        <v>520</v>
      </c>
      <c r="H4" s="11">
        <v>120</v>
      </c>
      <c r="I4" s="11">
        <v>40</v>
      </c>
      <c r="J4" s="11">
        <v>880</v>
      </c>
      <c r="K4" s="11">
        <v>75</v>
      </c>
      <c r="L4" s="11">
        <v>3906</v>
      </c>
      <c r="M4" s="11">
        <v>550</v>
      </c>
      <c r="N4" s="11">
        <v>1258</v>
      </c>
      <c r="O4" s="12">
        <v>1480</v>
      </c>
      <c r="P4" s="11">
        <v>-4005</v>
      </c>
      <c r="Q4" s="11">
        <v>4914</v>
      </c>
      <c r="R4" s="11">
        <v>300</v>
      </c>
      <c r="S4" s="11">
        <v>200</v>
      </c>
      <c r="T4" s="12">
        <v>28160</v>
      </c>
      <c r="U4" s="15">
        <v>143</v>
      </c>
    </row>
    <row r="5" spans="1:21" ht="15.75" thickBot="1" x14ac:dyDescent="0.3">
      <c r="A5" s="50"/>
      <c r="B5" s="7" t="s">
        <v>100</v>
      </c>
      <c r="C5" s="12">
        <v>5025</v>
      </c>
      <c r="D5" s="11">
        <v>9500</v>
      </c>
      <c r="E5" s="11">
        <v>85</v>
      </c>
      <c r="F5" s="11">
        <v>1005</v>
      </c>
      <c r="G5" s="11">
        <v>580</v>
      </c>
      <c r="H5" s="11">
        <v>40</v>
      </c>
      <c r="I5" s="11">
        <v>40</v>
      </c>
      <c r="J5" s="11">
        <v>540</v>
      </c>
      <c r="K5" s="11">
        <v>100</v>
      </c>
      <c r="L5" s="11">
        <v>3592</v>
      </c>
      <c r="M5" s="11">
        <v>719</v>
      </c>
      <c r="N5" s="11">
        <v>1364</v>
      </c>
      <c r="O5" s="12">
        <v>2920</v>
      </c>
      <c r="P5" s="11">
        <v>-4755</v>
      </c>
      <c r="Q5" s="11">
        <v>6722</v>
      </c>
      <c r="R5" s="11">
        <v>300</v>
      </c>
      <c r="S5" s="11">
        <v>260</v>
      </c>
      <c r="T5" s="12">
        <v>28037</v>
      </c>
      <c r="U5" s="15">
        <v>359</v>
      </c>
    </row>
    <row r="6" spans="1:21" ht="15.75" thickBot="1" x14ac:dyDescent="0.3">
      <c r="A6" s="49">
        <v>3</v>
      </c>
      <c r="B6" s="7" t="s">
        <v>151</v>
      </c>
      <c r="C6" s="12">
        <v>5400</v>
      </c>
      <c r="D6" s="11">
        <v>8275</v>
      </c>
      <c r="E6" s="11">
        <v>-140</v>
      </c>
      <c r="F6" s="11">
        <v>1095</v>
      </c>
      <c r="G6" s="11">
        <v>730</v>
      </c>
      <c r="H6" s="11">
        <v>80</v>
      </c>
      <c r="I6" s="11">
        <v>50</v>
      </c>
      <c r="J6" s="11">
        <v>640</v>
      </c>
      <c r="K6" s="11">
        <v>50</v>
      </c>
      <c r="L6" s="11">
        <v>3900</v>
      </c>
      <c r="M6" s="11">
        <v>904</v>
      </c>
      <c r="N6" s="11">
        <v>1400</v>
      </c>
      <c r="O6" s="12">
        <v>2600</v>
      </c>
      <c r="P6" s="11">
        <v>-3885</v>
      </c>
      <c r="Q6" s="11">
        <v>6064</v>
      </c>
      <c r="R6" s="11">
        <v>550</v>
      </c>
      <c r="S6" s="11">
        <v>200</v>
      </c>
      <c r="T6" s="12">
        <v>27913</v>
      </c>
      <c r="U6" s="15">
        <v>394</v>
      </c>
    </row>
    <row r="7" spans="1:21" ht="15.75" thickBot="1" x14ac:dyDescent="0.3">
      <c r="A7" s="50"/>
      <c r="B7" s="23" t="s">
        <v>36</v>
      </c>
      <c r="C7" s="25">
        <v>4525</v>
      </c>
      <c r="D7" s="24">
        <v>9225</v>
      </c>
      <c r="E7" s="24">
        <v>-80</v>
      </c>
      <c r="F7" s="24">
        <v>1278</v>
      </c>
      <c r="G7" s="24">
        <v>440</v>
      </c>
      <c r="H7" s="24">
        <v>200</v>
      </c>
      <c r="I7" s="24">
        <v>30</v>
      </c>
      <c r="J7" s="24">
        <v>480</v>
      </c>
      <c r="K7" s="24">
        <v>75</v>
      </c>
      <c r="L7" s="24">
        <v>3534</v>
      </c>
      <c r="M7" s="24">
        <v>705</v>
      </c>
      <c r="N7" s="24">
        <v>1208</v>
      </c>
      <c r="O7" s="25">
        <v>2360</v>
      </c>
      <c r="P7" s="24">
        <v>-4110</v>
      </c>
      <c r="Q7" s="24">
        <v>6314</v>
      </c>
      <c r="R7" s="24">
        <v>450</v>
      </c>
      <c r="S7" s="24">
        <v>260</v>
      </c>
      <c r="T7" s="25">
        <v>26894</v>
      </c>
      <c r="U7" s="27">
        <v>275</v>
      </c>
    </row>
    <row r="8" spans="1:21" ht="15.75" thickBot="1" x14ac:dyDescent="0.3">
      <c r="A8" s="49">
        <v>4</v>
      </c>
      <c r="B8" s="7" t="s">
        <v>152</v>
      </c>
      <c r="C8" s="12">
        <v>5125</v>
      </c>
      <c r="D8" s="11">
        <v>9725</v>
      </c>
      <c r="E8" s="11">
        <v>5</v>
      </c>
      <c r="F8" s="11">
        <v>819</v>
      </c>
      <c r="G8" s="11">
        <v>600</v>
      </c>
      <c r="H8" s="11">
        <v>80</v>
      </c>
      <c r="I8" s="11">
        <v>70</v>
      </c>
      <c r="J8" s="11">
        <v>660</v>
      </c>
      <c r="K8" s="11">
        <v>50</v>
      </c>
      <c r="L8" s="11">
        <v>3844</v>
      </c>
      <c r="M8" s="11">
        <v>671</v>
      </c>
      <c r="N8" s="11">
        <v>1222</v>
      </c>
      <c r="O8" s="12">
        <v>2240</v>
      </c>
      <c r="P8" s="11">
        <v>-4395</v>
      </c>
      <c r="Q8" s="11">
        <v>5638</v>
      </c>
      <c r="R8" s="11">
        <v>300</v>
      </c>
      <c r="S8" s="11">
        <v>180</v>
      </c>
      <c r="T8" s="12">
        <v>26834</v>
      </c>
      <c r="U8" s="15">
        <v>352</v>
      </c>
    </row>
    <row r="9" spans="1:21" ht="15.75" thickBot="1" x14ac:dyDescent="0.3">
      <c r="A9" s="50"/>
      <c r="B9" s="7" t="s">
        <v>153</v>
      </c>
      <c r="C9" s="12">
        <v>4550</v>
      </c>
      <c r="D9" s="11">
        <v>8850</v>
      </c>
      <c r="E9" s="11">
        <v>70</v>
      </c>
      <c r="F9" s="11">
        <v>1317</v>
      </c>
      <c r="G9" s="11">
        <v>490</v>
      </c>
      <c r="H9" s="11">
        <v>120</v>
      </c>
      <c r="I9" s="11">
        <v>60</v>
      </c>
      <c r="J9" s="11">
        <v>640</v>
      </c>
      <c r="K9" s="11">
        <v>50</v>
      </c>
      <c r="L9" s="11">
        <v>3670</v>
      </c>
      <c r="M9" s="11">
        <v>804</v>
      </c>
      <c r="N9" s="11">
        <v>1216</v>
      </c>
      <c r="O9" s="12">
        <v>2520</v>
      </c>
      <c r="P9" s="11">
        <v>-4725</v>
      </c>
      <c r="Q9" s="11">
        <v>6100</v>
      </c>
      <c r="R9" s="11">
        <v>300</v>
      </c>
      <c r="S9" s="11">
        <v>260</v>
      </c>
      <c r="T9" s="12">
        <v>26292</v>
      </c>
      <c r="U9" s="15">
        <v>206</v>
      </c>
    </row>
    <row r="10" spans="1:21" ht="15.75" thickBot="1" x14ac:dyDescent="0.3">
      <c r="A10" s="52">
        <v>5</v>
      </c>
      <c r="B10" s="7" t="s">
        <v>154</v>
      </c>
      <c r="C10" s="12">
        <v>4450</v>
      </c>
      <c r="D10" s="11">
        <v>9325</v>
      </c>
      <c r="E10" s="11">
        <v>200</v>
      </c>
      <c r="F10" s="11">
        <v>1302</v>
      </c>
      <c r="G10" s="11">
        <v>570</v>
      </c>
      <c r="H10" s="11">
        <v>40</v>
      </c>
      <c r="I10" s="11">
        <v>20</v>
      </c>
      <c r="J10" s="11">
        <v>660</v>
      </c>
      <c r="K10" s="11">
        <v>50</v>
      </c>
      <c r="L10" s="11">
        <v>3474</v>
      </c>
      <c r="M10" s="11">
        <v>856</v>
      </c>
      <c r="N10" s="11">
        <v>1348</v>
      </c>
      <c r="O10" s="12">
        <v>2000</v>
      </c>
      <c r="P10" s="11">
        <v>-3120</v>
      </c>
      <c r="Q10" s="11">
        <v>4672</v>
      </c>
      <c r="R10" s="11">
        <v>250</v>
      </c>
      <c r="S10" s="11">
        <v>180</v>
      </c>
      <c r="T10" s="12">
        <v>26277</v>
      </c>
      <c r="U10" s="15">
        <v>417</v>
      </c>
    </row>
    <row r="11" spans="1:21" ht="15.75" thickBot="1" x14ac:dyDescent="0.3">
      <c r="A11" s="53"/>
      <c r="B11" s="7" t="s">
        <v>155</v>
      </c>
      <c r="C11" s="12">
        <v>4750</v>
      </c>
      <c r="D11" s="11">
        <v>8775</v>
      </c>
      <c r="E11" s="11">
        <v>405</v>
      </c>
      <c r="F11" s="11">
        <v>762</v>
      </c>
      <c r="G11" s="11">
        <v>450</v>
      </c>
      <c r="H11" s="11">
        <v>60</v>
      </c>
      <c r="I11" s="11">
        <v>40</v>
      </c>
      <c r="J11" s="11">
        <v>760</v>
      </c>
      <c r="K11" s="11">
        <v>50</v>
      </c>
      <c r="L11" s="11">
        <v>3144</v>
      </c>
      <c r="M11" s="11">
        <v>536</v>
      </c>
      <c r="N11" s="11">
        <v>1070</v>
      </c>
      <c r="O11" s="12">
        <v>2160</v>
      </c>
      <c r="P11" s="11">
        <v>-6840</v>
      </c>
      <c r="Q11" s="11">
        <v>8502</v>
      </c>
      <c r="R11" s="11">
        <v>250</v>
      </c>
      <c r="S11" s="11">
        <v>360</v>
      </c>
      <c r="T11" s="12">
        <v>25234</v>
      </c>
      <c r="U11" s="15">
        <v>191</v>
      </c>
    </row>
    <row r="12" spans="1:21" ht="15.75" thickBot="1" x14ac:dyDescent="0.3">
      <c r="A12" s="49">
        <v>6</v>
      </c>
      <c r="B12" s="7" t="s">
        <v>156</v>
      </c>
      <c r="C12" s="12">
        <v>4875</v>
      </c>
      <c r="D12" s="11">
        <v>7950</v>
      </c>
      <c r="E12" s="11">
        <v>155</v>
      </c>
      <c r="F12" s="11">
        <v>1482</v>
      </c>
      <c r="G12" s="11">
        <v>510</v>
      </c>
      <c r="H12" s="11">
        <v>20</v>
      </c>
      <c r="I12" s="11">
        <v>20</v>
      </c>
      <c r="J12" s="11">
        <v>560</v>
      </c>
      <c r="K12" s="11">
        <v>125</v>
      </c>
      <c r="L12" s="11">
        <v>3898</v>
      </c>
      <c r="M12" s="11">
        <v>820</v>
      </c>
      <c r="N12" s="11">
        <v>1206</v>
      </c>
      <c r="O12" s="12">
        <v>1960</v>
      </c>
      <c r="P12" s="11">
        <v>-4500</v>
      </c>
      <c r="Q12" s="11">
        <v>5772</v>
      </c>
      <c r="R12" s="11">
        <v>50</v>
      </c>
      <c r="S12" s="11">
        <v>140</v>
      </c>
      <c r="T12" s="12">
        <v>25043</v>
      </c>
      <c r="U12" s="15">
        <v>323</v>
      </c>
    </row>
    <row r="13" spans="1:21" ht="15.75" thickBot="1" x14ac:dyDescent="0.3">
      <c r="A13" s="50"/>
      <c r="B13" s="7" t="s">
        <v>52</v>
      </c>
      <c r="C13" s="12">
        <v>5000</v>
      </c>
      <c r="D13" s="11">
        <v>7425</v>
      </c>
      <c r="E13" s="11">
        <v>-20</v>
      </c>
      <c r="F13" s="11">
        <v>921</v>
      </c>
      <c r="G13" s="11">
        <v>570</v>
      </c>
      <c r="H13" s="11">
        <v>80</v>
      </c>
      <c r="I13" s="11">
        <v>30</v>
      </c>
      <c r="J13" s="11">
        <v>660</v>
      </c>
      <c r="K13" s="11">
        <v>50</v>
      </c>
      <c r="L13" s="11">
        <v>3478</v>
      </c>
      <c r="M13" s="11">
        <v>747</v>
      </c>
      <c r="N13" s="11">
        <v>1230</v>
      </c>
      <c r="O13" s="12">
        <v>2040</v>
      </c>
      <c r="P13" s="11">
        <v>-4875</v>
      </c>
      <c r="Q13" s="11">
        <v>6344</v>
      </c>
      <c r="R13" s="11">
        <v>200</v>
      </c>
      <c r="S13" s="11">
        <v>240</v>
      </c>
      <c r="T13" s="12">
        <v>24120</v>
      </c>
      <c r="U13" s="15">
        <v>271</v>
      </c>
    </row>
    <row r="14" spans="1:21" ht="15.75" thickBot="1" x14ac:dyDescent="0.3">
      <c r="A14" s="49">
        <v>7</v>
      </c>
      <c r="B14" s="7" t="s">
        <v>99</v>
      </c>
      <c r="C14" s="12">
        <v>4925</v>
      </c>
      <c r="D14" s="11">
        <v>7150</v>
      </c>
      <c r="E14" s="11">
        <v>-30</v>
      </c>
      <c r="F14" s="11">
        <v>927</v>
      </c>
      <c r="G14" s="11">
        <v>570</v>
      </c>
      <c r="H14" s="11">
        <v>60</v>
      </c>
      <c r="I14" s="11">
        <v>40</v>
      </c>
      <c r="J14" s="11">
        <v>620</v>
      </c>
      <c r="K14" s="11">
        <v>175</v>
      </c>
      <c r="L14" s="11">
        <v>3710</v>
      </c>
      <c r="M14" s="11">
        <v>871</v>
      </c>
      <c r="N14" s="11">
        <v>1146</v>
      </c>
      <c r="O14" s="12">
        <v>1880</v>
      </c>
      <c r="P14" s="11">
        <v>-4710</v>
      </c>
      <c r="Q14" s="11">
        <v>6014</v>
      </c>
      <c r="R14" s="11">
        <v>200</v>
      </c>
      <c r="S14" s="11">
        <v>240</v>
      </c>
      <c r="T14" s="12">
        <v>23788</v>
      </c>
      <c r="U14" s="15">
        <v>239</v>
      </c>
    </row>
    <row r="15" spans="1:21" ht="15.75" thickBot="1" x14ac:dyDescent="0.3">
      <c r="A15" s="50"/>
      <c r="B15" s="7" t="s">
        <v>157</v>
      </c>
      <c r="C15" s="12">
        <v>5050</v>
      </c>
      <c r="D15" s="11">
        <v>7725</v>
      </c>
      <c r="E15" s="11">
        <v>-15</v>
      </c>
      <c r="F15" s="11">
        <v>1116</v>
      </c>
      <c r="G15" s="11">
        <v>480</v>
      </c>
      <c r="H15" s="11">
        <v>140</v>
      </c>
      <c r="I15" s="11">
        <v>50</v>
      </c>
      <c r="J15" s="11">
        <v>740</v>
      </c>
      <c r="K15" s="11">
        <v>125</v>
      </c>
      <c r="L15" s="11">
        <v>3736</v>
      </c>
      <c r="M15" s="11">
        <v>767</v>
      </c>
      <c r="N15" s="11">
        <v>1344</v>
      </c>
      <c r="O15" s="12">
        <v>1080</v>
      </c>
      <c r="P15" s="11">
        <v>-2385</v>
      </c>
      <c r="Q15" s="11">
        <v>3344</v>
      </c>
      <c r="R15" s="11">
        <v>250</v>
      </c>
      <c r="S15" s="11">
        <v>80</v>
      </c>
      <c r="T15" s="12">
        <v>23627</v>
      </c>
      <c r="U15" s="15">
        <v>263</v>
      </c>
    </row>
    <row r="16" spans="1:21" ht="15.75" thickBot="1" x14ac:dyDescent="0.3">
      <c r="A16" s="49">
        <v>8</v>
      </c>
      <c r="B16" s="7" t="s">
        <v>158</v>
      </c>
      <c r="C16" s="12">
        <v>4150</v>
      </c>
      <c r="D16" s="11">
        <v>6700</v>
      </c>
      <c r="E16" s="11">
        <v>95</v>
      </c>
      <c r="F16" s="11">
        <v>1044</v>
      </c>
      <c r="G16" s="11">
        <v>380</v>
      </c>
      <c r="H16" s="11">
        <v>100</v>
      </c>
      <c r="I16" s="11">
        <v>40</v>
      </c>
      <c r="J16" s="11">
        <v>480</v>
      </c>
      <c r="K16" s="11">
        <v>125</v>
      </c>
      <c r="L16" s="11">
        <v>3158</v>
      </c>
      <c r="M16" s="11">
        <v>573</v>
      </c>
      <c r="N16" s="11">
        <v>1180</v>
      </c>
      <c r="O16" s="12">
        <v>1480</v>
      </c>
      <c r="P16" s="11">
        <v>-2865</v>
      </c>
      <c r="Q16" s="11">
        <v>4110</v>
      </c>
      <c r="R16" s="11">
        <v>300</v>
      </c>
      <c r="S16" s="11">
        <v>160</v>
      </c>
      <c r="T16" s="12">
        <v>21210</v>
      </c>
      <c r="U16" s="15">
        <v>369</v>
      </c>
    </row>
    <row r="17" spans="1:21" ht="15.75" thickBot="1" x14ac:dyDescent="0.3">
      <c r="A17" s="50"/>
      <c r="B17" s="6" t="s">
        <v>159</v>
      </c>
      <c r="C17" s="26">
        <v>3250</v>
      </c>
      <c r="D17" s="5">
        <v>7150</v>
      </c>
      <c r="E17" s="5">
        <v>-25</v>
      </c>
      <c r="F17" s="5">
        <v>1071</v>
      </c>
      <c r="G17" s="5">
        <v>280</v>
      </c>
      <c r="H17" s="5">
        <v>40</v>
      </c>
      <c r="I17" s="5">
        <v>60</v>
      </c>
      <c r="J17" s="5">
        <v>500</v>
      </c>
      <c r="K17" s="5">
        <v>25</v>
      </c>
      <c r="L17" s="5">
        <v>2550</v>
      </c>
      <c r="M17" s="5">
        <v>585</v>
      </c>
      <c r="N17" s="5">
        <v>942</v>
      </c>
      <c r="O17" s="5">
        <v>1560</v>
      </c>
      <c r="P17" s="5">
        <v>-3510</v>
      </c>
      <c r="Q17" s="5">
        <v>4768</v>
      </c>
      <c r="R17" s="5">
        <v>300</v>
      </c>
      <c r="S17" s="5">
        <v>260</v>
      </c>
      <c r="T17" s="26">
        <v>19806</v>
      </c>
      <c r="U17" s="31">
        <v>-8</v>
      </c>
    </row>
    <row r="18" spans="1:21" ht="16.5" x14ac:dyDescent="0.25">
      <c r="A18" s="49">
        <v>9</v>
      </c>
      <c r="B18" s="6"/>
      <c r="C18" s="54"/>
      <c r="D18" s="55"/>
      <c r="E18" s="55"/>
      <c r="F18" s="55"/>
      <c r="G18" s="55"/>
      <c r="H18" s="55"/>
      <c r="I18" s="55"/>
      <c r="J18" s="55"/>
      <c r="K18" s="55"/>
      <c r="L18" s="55"/>
      <c r="M18" s="55"/>
      <c r="N18" s="55"/>
      <c r="O18" s="55"/>
      <c r="P18" s="55"/>
      <c r="Q18" s="55"/>
      <c r="R18" s="55"/>
      <c r="S18" s="56"/>
      <c r="T18" s="62"/>
      <c r="U18" s="63"/>
    </row>
    <row r="19" spans="1:21" ht="17.25" thickBot="1" x14ac:dyDescent="0.3">
      <c r="A19" s="50"/>
      <c r="C19" s="54"/>
      <c r="D19" s="55"/>
      <c r="E19" s="55"/>
      <c r="F19" s="55"/>
      <c r="G19" s="55"/>
      <c r="H19" s="55"/>
      <c r="I19" s="55"/>
      <c r="J19" s="55"/>
      <c r="K19" s="55"/>
      <c r="L19" s="55"/>
      <c r="M19" s="55"/>
      <c r="N19" s="55"/>
      <c r="O19" s="55"/>
      <c r="P19" s="55"/>
      <c r="Q19" s="55"/>
      <c r="R19" s="55"/>
      <c r="S19" s="56"/>
      <c r="T19" s="62"/>
      <c r="U19" s="63"/>
    </row>
    <row r="20" spans="1:21" ht="16.5" x14ac:dyDescent="0.25">
      <c r="A20" s="49">
        <v>10</v>
      </c>
      <c r="B20" s="6"/>
      <c r="C20" s="54"/>
      <c r="D20" s="55"/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55"/>
      <c r="S20" s="56"/>
      <c r="T20" s="62"/>
      <c r="U20" s="63"/>
    </row>
    <row r="21" spans="1:21" ht="17.25" thickBot="1" x14ac:dyDescent="0.3">
      <c r="A21" s="50"/>
      <c r="C21" s="54"/>
      <c r="D21" s="55"/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5"/>
      <c r="S21" s="56"/>
      <c r="T21" s="62"/>
      <c r="U21" s="63"/>
    </row>
    <row r="22" spans="1:21" ht="16.5" x14ac:dyDescent="0.25">
      <c r="A22" s="49">
        <v>11</v>
      </c>
      <c r="B22" s="6"/>
      <c r="C22" s="54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6"/>
      <c r="T22" s="62"/>
      <c r="U22" s="63"/>
    </row>
    <row r="23" spans="1:21" ht="17.25" thickBot="1" x14ac:dyDescent="0.3">
      <c r="A23" s="50"/>
      <c r="C23" s="54"/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55"/>
      <c r="Q23" s="55"/>
      <c r="R23" s="55"/>
      <c r="S23" s="56"/>
      <c r="T23" s="62"/>
      <c r="U23" s="63"/>
    </row>
    <row r="24" spans="1:21" ht="16.5" x14ac:dyDescent="0.25">
      <c r="A24" s="49">
        <v>12</v>
      </c>
      <c r="B24" s="6"/>
      <c r="C24" s="54"/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55"/>
      <c r="P24" s="55"/>
      <c r="Q24" s="55"/>
      <c r="R24" s="55"/>
      <c r="S24" s="56"/>
      <c r="T24" s="62"/>
      <c r="U24" s="63"/>
    </row>
    <row r="25" spans="1:21" ht="17.25" thickBot="1" x14ac:dyDescent="0.3">
      <c r="A25" s="50"/>
      <c r="C25" s="54"/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55"/>
      <c r="S25" s="56"/>
      <c r="T25" s="62"/>
      <c r="U25" s="63"/>
    </row>
    <row r="26" spans="1:21" ht="16.5" x14ac:dyDescent="0.25">
      <c r="A26" s="49">
        <v>13</v>
      </c>
      <c r="B26" s="6"/>
      <c r="C26" s="54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6"/>
      <c r="T26" s="62"/>
      <c r="U26" s="63"/>
    </row>
    <row r="27" spans="1:21" ht="17.25" thickBot="1" x14ac:dyDescent="0.3">
      <c r="A27" s="50"/>
      <c r="C27" s="54"/>
      <c r="D27" s="55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6"/>
      <c r="T27" s="62"/>
      <c r="U27" s="63"/>
    </row>
    <row r="28" spans="1:21" ht="16.5" x14ac:dyDescent="0.25">
      <c r="A28" s="49">
        <v>14</v>
      </c>
      <c r="B28" s="6"/>
      <c r="C28" s="54"/>
      <c r="D28" s="55"/>
      <c r="E28" s="55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55"/>
      <c r="Q28" s="55"/>
      <c r="R28" s="55"/>
      <c r="S28" s="56"/>
      <c r="T28" s="62"/>
      <c r="U28" s="63"/>
    </row>
    <row r="29" spans="1:21" ht="17.25" thickBot="1" x14ac:dyDescent="0.3">
      <c r="A29" s="50"/>
      <c r="C29" s="54"/>
      <c r="D29" s="55"/>
      <c r="E29" s="55"/>
      <c r="F29" s="55"/>
      <c r="G29" s="55"/>
      <c r="H29" s="55"/>
      <c r="I29" s="55"/>
      <c r="J29" s="55"/>
      <c r="K29" s="55"/>
      <c r="L29" s="55"/>
      <c r="M29" s="55"/>
      <c r="N29" s="55"/>
      <c r="O29" s="55"/>
      <c r="P29" s="55"/>
      <c r="Q29" s="55"/>
      <c r="R29" s="55"/>
      <c r="S29" s="56"/>
      <c r="T29" s="62"/>
      <c r="U29" s="63"/>
    </row>
    <row r="30" spans="1:21" ht="16.5" x14ac:dyDescent="0.25">
      <c r="A30" s="49">
        <v>15</v>
      </c>
      <c r="B30" s="6"/>
      <c r="C30" s="54"/>
      <c r="D30" s="55"/>
      <c r="E30" s="55"/>
      <c r="F30" s="55"/>
      <c r="G30" s="55"/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55"/>
      <c r="S30" s="56"/>
      <c r="T30" s="62"/>
      <c r="U30" s="63"/>
    </row>
    <row r="31" spans="1:21" ht="16.5" x14ac:dyDescent="0.25">
      <c r="A31" s="51"/>
      <c r="C31" s="54"/>
      <c r="D31" s="55"/>
      <c r="E31" s="55"/>
      <c r="F31" s="55"/>
      <c r="G31" s="55"/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55"/>
      <c r="S31" s="56"/>
      <c r="T31" s="62"/>
      <c r="U31" s="63"/>
    </row>
    <row r="32" spans="1:21" ht="35.25" thickBot="1" x14ac:dyDescent="0.3">
      <c r="A32" s="18" t="s">
        <v>125</v>
      </c>
    </row>
    <row r="33" spans="1:20" ht="15.75" thickBot="1" x14ac:dyDescent="0.3">
      <c r="A33" s="14"/>
      <c r="B33" s="19"/>
      <c r="C33" s="57" t="s">
        <v>2</v>
      </c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9"/>
      <c r="O33" s="57" t="s">
        <v>3</v>
      </c>
      <c r="P33" s="58"/>
      <c r="Q33" s="58"/>
      <c r="R33" s="58"/>
      <c r="S33" s="58"/>
      <c r="T33" s="19"/>
    </row>
    <row r="34" spans="1:20" x14ac:dyDescent="0.25">
      <c r="A34" s="3" t="s">
        <v>0</v>
      </c>
      <c r="B34" s="20" t="s">
        <v>1</v>
      </c>
      <c r="C34" s="10" t="s">
        <v>6</v>
      </c>
      <c r="D34" s="3" t="s">
        <v>7</v>
      </c>
      <c r="E34" s="3" t="s">
        <v>8</v>
      </c>
      <c r="F34" s="3" t="s">
        <v>9</v>
      </c>
      <c r="G34" s="3" t="s">
        <v>10</v>
      </c>
      <c r="H34" s="3" t="s">
        <v>11</v>
      </c>
      <c r="I34" s="3" t="s">
        <v>12</v>
      </c>
      <c r="J34" s="3" t="s">
        <v>13</v>
      </c>
      <c r="K34" s="3" t="s">
        <v>14</v>
      </c>
      <c r="L34" s="3" t="s">
        <v>15</v>
      </c>
      <c r="M34" s="3" t="s">
        <v>64</v>
      </c>
      <c r="N34" s="3" t="s">
        <v>65</v>
      </c>
      <c r="O34" s="10" t="s">
        <v>16</v>
      </c>
      <c r="P34" s="3" t="s">
        <v>17</v>
      </c>
      <c r="Q34" s="3" t="s">
        <v>18</v>
      </c>
      <c r="R34" s="3" t="s">
        <v>19</v>
      </c>
      <c r="S34" s="3" t="s">
        <v>20</v>
      </c>
      <c r="T34" s="10" t="s">
        <v>24</v>
      </c>
    </row>
    <row r="35" spans="1:20" ht="15.75" thickBot="1" x14ac:dyDescent="0.3">
      <c r="A35" s="68">
        <v>1</v>
      </c>
      <c r="B35" s="21"/>
      <c r="C35" s="12">
        <v>234</v>
      </c>
      <c r="D35" s="11">
        <v>343</v>
      </c>
      <c r="E35" s="11">
        <v>-3</v>
      </c>
      <c r="F35" s="11">
        <v>476</v>
      </c>
      <c r="G35" s="11">
        <v>66</v>
      </c>
      <c r="H35" s="11">
        <v>3</v>
      </c>
      <c r="I35" s="11">
        <v>1</v>
      </c>
      <c r="J35" s="11">
        <v>38</v>
      </c>
      <c r="K35" s="11">
        <v>1</v>
      </c>
      <c r="L35" s="11">
        <v>2035</v>
      </c>
      <c r="M35" s="11">
        <v>1067</v>
      </c>
      <c r="N35" s="11">
        <v>830</v>
      </c>
      <c r="O35" s="12">
        <v>63</v>
      </c>
      <c r="P35" s="11">
        <v>274</v>
      </c>
      <c r="Q35" s="11">
        <v>2751</v>
      </c>
      <c r="R35" s="11">
        <v>12</v>
      </c>
      <c r="S35" s="11">
        <v>7</v>
      </c>
      <c r="T35" s="12">
        <v>42</v>
      </c>
    </row>
    <row r="36" spans="1:20" ht="15.75" thickBot="1" x14ac:dyDescent="0.3">
      <c r="A36" s="67"/>
      <c r="B36" s="22" t="s">
        <v>150</v>
      </c>
      <c r="C36" s="12">
        <v>235</v>
      </c>
      <c r="D36" s="11">
        <v>433</v>
      </c>
      <c r="E36" s="11">
        <v>83</v>
      </c>
      <c r="F36" s="11">
        <v>269</v>
      </c>
      <c r="G36" s="11">
        <v>52</v>
      </c>
      <c r="H36" s="11">
        <v>6</v>
      </c>
      <c r="I36" s="11">
        <v>4</v>
      </c>
      <c r="J36" s="11">
        <v>44</v>
      </c>
      <c r="K36" s="11">
        <v>3</v>
      </c>
      <c r="L36" s="11">
        <v>1953</v>
      </c>
      <c r="M36" s="11">
        <v>550</v>
      </c>
      <c r="N36" s="11">
        <v>629</v>
      </c>
      <c r="O36" s="12">
        <v>37</v>
      </c>
      <c r="P36" s="11">
        <v>267</v>
      </c>
      <c r="Q36" s="11">
        <v>2457</v>
      </c>
      <c r="R36" s="11">
        <v>6</v>
      </c>
      <c r="S36" s="11">
        <v>10</v>
      </c>
      <c r="T36" s="12">
        <v>42</v>
      </c>
    </row>
    <row r="37" spans="1:20" ht="15.75" thickBot="1" x14ac:dyDescent="0.3">
      <c r="A37" s="66">
        <v>2</v>
      </c>
      <c r="B37" s="21"/>
      <c r="C37" s="12">
        <v>201</v>
      </c>
      <c r="D37" s="11">
        <v>380</v>
      </c>
      <c r="E37" s="11">
        <v>17</v>
      </c>
      <c r="F37" s="11">
        <v>335</v>
      </c>
      <c r="G37" s="11">
        <v>58</v>
      </c>
      <c r="H37" s="11">
        <v>2</v>
      </c>
      <c r="I37" s="11">
        <v>4</v>
      </c>
      <c r="J37" s="11">
        <v>27</v>
      </c>
      <c r="K37" s="11">
        <v>4</v>
      </c>
      <c r="L37" s="11">
        <v>1796</v>
      </c>
      <c r="M37" s="11">
        <v>719</v>
      </c>
      <c r="N37" s="11">
        <v>682</v>
      </c>
      <c r="O37" s="12">
        <v>73</v>
      </c>
      <c r="P37" s="11">
        <v>317</v>
      </c>
      <c r="Q37" s="11">
        <v>3361</v>
      </c>
      <c r="R37" s="11">
        <v>6</v>
      </c>
      <c r="S37" s="11">
        <v>13</v>
      </c>
      <c r="T37" s="12">
        <v>43</v>
      </c>
    </row>
    <row r="38" spans="1:20" ht="15.75" thickBot="1" x14ac:dyDescent="0.3">
      <c r="A38" s="67"/>
      <c r="B38" s="22" t="s">
        <v>97</v>
      </c>
      <c r="C38" s="12">
        <v>216</v>
      </c>
      <c r="D38" s="11">
        <v>331</v>
      </c>
      <c r="E38" s="11">
        <v>-28</v>
      </c>
      <c r="F38" s="11">
        <v>365</v>
      </c>
      <c r="G38" s="11">
        <v>73</v>
      </c>
      <c r="H38" s="11">
        <v>4</v>
      </c>
      <c r="I38" s="11">
        <v>5</v>
      </c>
      <c r="J38" s="11">
        <v>32</v>
      </c>
      <c r="K38" s="11">
        <v>2</v>
      </c>
      <c r="L38" s="11">
        <v>1950</v>
      </c>
      <c r="M38" s="11">
        <v>904</v>
      </c>
      <c r="N38" s="11">
        <v>700</v>
      </c>
      <c r="O38" s="12">
        <v>65</v>
      </c>
      <c r="P38" s="11">
        <v>259</v>
      </c>
      <c r="Q38" s="11">
        <v>3032</v>
      </c>
      <c r="R38" s="11">
        <v>11</v>
      </c>
      <c r="S38" s="11">
        <v>10</v>
      </c>
      <c r="T38" s="12">
        <v>42</v>
      </c>
    </row>
    <row r="39" spans="1:20" ht="15.75" thickBot="1" x14ac:dyDescent="0.3">
      <c r="A39" s="66">
        <v>3</v>
      </c>
      <c r="B39" s="21"/>
      <c r="C39" s="25">
        <v>181</v>
      </c>
      <c r="D39" s="24">
        <v>369</v>
      </c>
      <c r="E39" s="24">
        <v>-16</v>
      </c>
      <c r="F39" s="24">
        <v>426</v>
      </c>
      <c r="G39" s="24">
        <v>44</v>
      </c>
      <c r="H39" s="24">
        <v>10</v>
      </c>
      <c r="I39" s="24">
        <v>3</v>
      </c>
      <c r="J39" s="24">
        <v>24</v>
      </c>
      <c r="K39" s="24">
        <v>3</v>
      </c>
      <c r="L39" s="24">
        <v>1767</v>
      </c>
      <c r="M39" s="24">
        <v>705</v>
      </c>
      <c r="N39" s="24">
        <v>604</v>
      </c>
      <c r="O39" s="25">
        <v>59</v>
      </c>
      <c r="P39" s="24">
        <v>274</v>
      </c>
      <c r="Q39" s="24">
        <v>3157</v>
      </c>
      <c r="R39" s="24">
        <v>9</v>
      </c>
      <c r="S39" s="24">
        <v>13</v>
      </c>
      <c r="T39" s="25">
        <v>43</v>
      </c>
    </row>
    <row r="40" spans="1:20" ht="15.75" thickBot="1" x14ac:dyDescent="0.3">
      <c r="A40" s="67"/>
      <c r="B40" s="22" t="s">
        <v>100</v>
      </c>
      <c r="C40" s="12">
        <v>205</v>
      </c>
      <c r="D40" s="11">
        <v>389</v>
      </c>
      <c r="E40" s="11">
        <v>1</v>
      </c>
      <c r="F40" s="11">
        <v>273</v>
      </c>
      <c r="G40" s="11">
        <v>60</v>
      </c>
      <c r="H40" s="11">
        <v>4</v>
      </c>
      <c r="I40" s="11">
        <v>7</v>
      </c>
      <c r="J40" s="11">
        <v>33</v>
      </c>
      <c r="K40" s="11">
        <v>2</v>
      </c>
      <c r="L40" s="11">
        <v>1922</v>
      </c>
      <c r="M40" s="11">
        <v>671</v>
      </c>
      <c r="N40" s="11">
        <v>611</v>
      </c>
      <c r="O40" s="12">
        <v>56</v>
      </c>
      <c r="P40" s="11">
        <v>293</v>
      </c>
      <c r="Q40" s="11">
        <v>2819</v>
      </c>
      <c r="R40" s="11">
        <v>6</v>
      </c>
      <c r="S40" s="11">
        <v>9</v>
      </c>
      <c r="T40" s="12">
        <v>42</v>
      </c>
    </row>
    <row r="41" spans="1:20" ht="15.75" thickBot="1" x14ac:dyDescent="0.3">
      <c r="A41" s="66">
        <v>4</v>
      </c>
      <c r="B41" s="21"/>
      <c r="C41" s="12">
        <v>178</v>
      </c>
      <c r="D41" s="11">
        <v>373</v>
      </c>
      <c r="E41" s="11">
        <v>40</v>
      </c>
      <c r="F41" s="11">
        <v>434</v>
      </c>
      <c r="G41" s="11">
        <v>57</v>
      </c>
      <c r="H41" s="11">
        <v>2</v>
      </c>
      <c r="I41" s="11">
        <v>2</v>
      </c>
      <c r="J41" s="11">
        <v>33</v>
      </c>
      <c r="K41" s="11">
        <v>2</v>
      </c>
      <c r="L41" s="11">
        <v>1737</v>
      </c>
      <c r="M41" s="11">
        <v>856</v>
      </c>
      <c r="N41" s="11">
        <v>674</v>
      </c>
      <c r="O41" s="12">
        <v>50</v>
      </c>
      <c r="P41" s="11">
        <v>208</v>
      </c>
      <c r="Q41" s="11">
        <v>2336</v>
      </c>
      <c r="R41" s="11">
        <v>5</v>
      </c>
      <c r="S41" s="11">
        <v>9</v>
      </c>
      <c r="T41" s="12">
        <v>42</v>
      </c>
    </row>
    <row r="42" spans="1:20" ht="15.75" thickBot="1" x14ac:dyDescent="0.3">
      <c r="A42" s="67"/>
      <c r="B42" s="22" t="s">
        <v>151</v>
      </c>
      <c r="C42" s="12">
        <v>182</v>
      </c>
      <c r="D42" s="11">
        <v>354</v>
      </c>
      <c r="E42" s="11">
        <v>14</v>
      </c>
      <c r="F42" s="11">
        <v>439</v>
      </c>
      <c r="G42" s="11">
        <v>49</v>
      </c>
      <c r="H42" s="11">
        <v>6</v>
      </c>
      <c r="I42" s="11">
        <v>6</v>
      </c>
      <c r="J42" s="11">
        <v>32</v>
      </c>
      <c r="K42" s="11">
        <v>2</v>
      </c>
      <c r="L42" s="11">
        <v>1835</v>
      </c>
      <c r="M42" s="11">
        <v>804</v>
      </c>
      <c r="N42" s="11">
        <v>608</v>
      </c>
      <c r="O42" s="12">
        <v>63</v>
      </c>
      <c r="P42" s="11">
        <v>315</v>
      </c>
      <c r="Q42" s="11">
        <v>3050</v>
      </c>
      <c r="R42" s="11">
        <v>6</v>
      </c>
      <c r="S42" s="11">
        <v>13</v>
      </c>
      <c r="T42" s="12">
        <v>43</v>
      </c>
    </row>
    <row r="43" spans="1:20" ht="15.75" thickBot="1" x14ac:dyDescent="0.3">
      <c r="A43" s="64">
        <v>5</v>
      </c>
      <c r="B43" s="29"/>
      <c r="C43" s="12">
        <v>190</v>
      </c>
      <c r="D43" s="11">
        <v>351</v>
      </c>
      <c r="E43" s="11">
        <v>81</v>
      </c>
      <c r="F43" s="11">
        <v>254</v>
      </c>
      <c r="G43" s="11">
        <v>45</v>
      </c>
      <c r="H43" s="11">
        <v>3</v>
      </c>
      <c r="I43" s="11">
        <v>4</v>
      </c>
      <c r="J43" s="11">
        <v>38</v>
      </c>
      <c r="K43" s="11">
        <v>2</v>
      </c>
      <c r="L43" s="11">
        <v>1572</v>
      </c>
      <c r="M43" s="11">
        <v>536</v>
      </c>
      <c r="N43" s="11">
        <v>535</v>
      </c>
      <c r="O43" s="12">
        <v>54</v>
      </c>
      <c r="P43" s="11">
        <v>456</v>
      </c>
      <c r="Q43" s="11">
        <v>4251</v>
      </c>
      <c r="R43" s="11">
        <v>5</v>
      </c>
      <c r="S43" s="11">
        <v>18</v>
      </c>
      <c r="T43" s="12">
        <v>51</v>
      </c>
    </row>
    <row r="44" spans="1:20" ht="15.75" thickBot="1" x14ac:dyDescent="0.3">
      <c r="A44" s="65"/>
      <c r="B44" s="30" t="s">
        <v>36</v>
      </c>
      <c r="C44" s="12">
        <v>195</v>
      </c>
      <c r="D44" s="11">
        <v>318</v>
      </c>
      <c r="E44" s="11">
        <v>31</v>
      </c>
      <c r="F44" s="11">
        <v>494</v>
      </c>
      <c r="G44" s="11">
        <v>51</v>
      </c>
      <c r="H44" s="11">
        <v>1</v>
      </c>
      <c r="I44" s="11">
        <v>2</v>
      </c>
      <c r="J44" s="11">
        <v>28</v>
      </c>
      <c r="K44" s="11">
        <v>5</v>
      </c>
      <c r="L44" s="11">
        <v>1949</v>
      </c>
      <c r="M44" s="11">
        <v>820</v>
      </c>
      <c r="N44" s="11">
        <v>603</v>
      </c>
      <c r="O44" s="12">
        <v>49</v>
      </c>
      <c r="P44" s="11">
        <v>300</v>
      </c>
      <c r="Q44" s="11">
        <v>2886</v>
      </c>
      <c r="R44" s="11">
        <v>1</v>
      </c>
      <c r="S44" s="11">
        <v>7</v>
      </c>
      <c r="T44" s="12">
        <v>51</v>
      </c>
    </row>
    <row r="45" spans="1:20" ht="15.75" thickBot="1" x14ac:dyDescent="0.3">
      <c r="A45" s="66">
        <v>6</v>
      </c>
      <c r="B45" s="21"/>
      <c r="C45" s="12">
        <v>200</v>
      </c>
      <c r="D45" s="11">
        <v>297</v>
      </c>
      <c r="E45" s="11">
        <v>-4</v>
      </c>
      <c r="F45" s="11">
        <v>307</v>
      </c>
      <c r="G45" s="11">
        <v>57</v>
      </c>
      <c r="H45" s="11">
        <v>4</v>
      </c>
      <c r="I45" s="11">
        <v>3</v>
      </c>
      <c r="J45" s="11">
        <v>33</v>
      </c>
      <c r="K45" s="11">
        <v>2</v>
      </c>
      <c r="L45" s="11">
        <v>1739</v>
      </c>
      <c r="M45" s="11">
        <v>747</v>
      </c>
      <c r="N45" s="11">
        <v>615</v>
      </c>
      <c r="O45" s="12">
        <v>51</v>
      </c>
      <c r="P45" s="11">
        <v>325</v>
      </c>
      <c r="Q45" s="11">
        <v>3172</v>
      </c>
      <c r="R45" s="11">
        <v>4</v>
      </c>
      <c r="S45" s="11">
        <v>12</v>
      </c>
      <c r="T45" s="12">
        <v>51</v>
      </c>
    </row>
    <row r="46" spans="1:20" ht="15.75" thickBot="1" x14ac:dyDescent="0.3">
      <c r="A46" s="67"/>
      <c r="B46" s="22" t="s">
        <v>152</v>
      </c>
      <c r="C46" s="12">
        <v>197</v>
      </c>
      <c r="D46" s="11">
        <v>286</v>
      </c>
      <c r="E46" s="11">
        <v>-6</v>
      </c>
      <c r="F46" s="11">
        <v>309</v>
      </c>
      <c r="G46" s="11">
        <v>57</v>
      </c>
      <c r="H46" s="11">
        <v>3</v>
      </c>
      <c r="I46" s="11">
        <v>4</v>
      </c>
      <c r="J46" s="11">
        <v>31</v>
      </c>
      <c r="K46" s="11">
        <v>7</v>
      </c>
      <c r="L46" s="11">
        <v>1855</v>
      </c>
      <c r="M46" s="11">
        <v>871</v>
      </c>
      <c r="N46" s="11">
        <v>573</v>
      </c>
      <c r="O46" s="12">
        <v>47</v>
      </c>
      <c r="P46" s="11">
        <v>314</v>
      </c>
      <c r="Q46" s="11">
        <v>3007</v>
      </c>
      <c r="R46" s="11">
        <v>4</v>
      </c>
      <c r="S46" s="11">
        <v>12</v>
      </c>
      <c r="T46" s="12">
        <v>51</v>
      </c>
    </row>
    <row r="47" spans="1:20" ht="15.75" thickBot="1" x14ac:dyDescent="0.3">
      <c r="A47" s="66">
        <v>8</v>
      </c>
      <c r="B47" s="21"/>
      <c r="C47" s="12">
        <v>202</v>
      </c>
      <c r="D47" s="11">
        <v>309</v>
      </c>
      <c r="E47" s="11">
        <v>-3</v>
      </c>
      <c r="F47" s="11">
        <v>372</v>
      </c>
      <c r="G47" s="11">
        <v>48</v>
      </c>
      <c r="H47" s="11">
        <v>7</v>
      </c>
      <c r="I47" s="11">
        <v>5</v>
      </c>
      <c r="J47" s="11">
        <v>37</v>
      </c>
      <c r="K47" s="11">
        <v>5</v>
      </c>
      <c r="L47" s="11">
        <v>1868</v>
      </c>
      <c r="M47" s="11">
        <v>767</v>
      </c>
      <c r="N47" s="11">
        <v>672</v>
      </c>
      <c r="O47" s="12">
        <v>27</v>
      </c>
      <c r="P47" s="11">
        <v>159</v>
      </c>
      <c r="Q47" s="11">
        <v>1672</v>
      </c>
      <c r="R47" s="11">
        <v>5</v>
      </c>
      <c r="S47" s="11">
        <v>4</v>
      </c>
      <c r="T47" s="12">
        <v>51</v>
      </c>
    </row>
    <row r="48" spans="1:20" ht="15.75" thickBot="1" x14ac:dyDescent="0.3">
      <c r="A48" s="67"/>
      <c r="B48" s="22" t="s">
        <v>154</v>
      </c>
      <c r="C48" s="12">
        <v>166</v>
      </c>
      <c r="D48" s="11">
        <v>268</v>
      </c>
      <c r="E48" s="11">
        <v>19</v>
      </c>
      <c r="F48" s="11">
        <v>348</v>
      </c>
      <c r="G48" s="11">
        <v>38</v>
      </c>
      <c r="H48" s="11">
        <v>5</v>
      </c>
      <c r="I48" s="11">
        <v>4</v>
      </c>
      <c r="J48" s="11">
        <v>24</v>
      </c>
      <c r="K48" s="11">
        <v>5</v>
      </c>
      <c r="L48" s="11">
        <v>1579</v>
      </c>
      <c r="M48" s="11">
        <v>573</v>
      </c>
      <c r="N48" s="11">
        <v>590</v>
      </c>
      <c r="O48" s="12">
        <v>37</v>
      </c>
      <c r="P48" s="11">
        <v>191</v>
      </c>
      <c r="Q48" s="11">
        <v>2055</v>
      </c>
      <c r="R48" s="11">
        <v>6</v>
      </c>
      <c r="S48" s="11">
        <v>8</v>
      </c>
      <c r="T48" s="12">
        <v>51</v>
      </c>
    </row>
    <row r="49" spans="1:20" x14ac:dyDescent="0.25">
      <c r="A49" s="66">
        <v>7</v>
      </c>
      <c r="B49" s="21"/>
      <c r="C49" s="26">
        <v>130</v>
      </c>
      <c r="D49" s="5">
        <v>286</v>
      </c>
      <c r="E49" s="5">
        <v>-5</v>
      </c>
      <c r="F49" s="5">
        <v>357</v>
      </c>
      <c r="G49" s="5">
        <v>28</v>
      </c>
      <c r="H49" s="5">
        <v>2</v>
      </c>
      <c r="I49" s="5">
        <v>6</v>
      </c>
      <c r="J49" s="5">
        <v>25</v>
      </c>
      <c r="K49" s="5">
        <v>1</v>
      </c>
      <c r="L49" s="5">
        <v>1275</v>
      </c>
      <c r="M49" s="5">
        <v>585</v>
      </c>
      <c r="N49" s="5">
        <v>471</v>
      </c>
      <c r="O49" s="5">
        <v>39</v>
      </c>
      <c r="P49" s="5">
        <v>234</v>
      </c>
      <c r="Q49" s="5">
        <v>2384</v>
      </c>
      <c r="R49" s="5">
        <v>6</v>
      </c>
      <c r="S49" s="5">
        <v>13</v>
      </c>
      <c r="T49" s="26">
        <v>51</v>
      </c>
    </row>
    <row r="50" spans="1:20" ht="17.25" thickBot="1" x14ac:dyDescent="0.3">
      <c r="A50" s="67"/>
      <c r="B50" s="22" t="s">
        <v>153</v>
      </c>
      <c r="C50" s="54"/>
      <c r="D50" s="55"/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6"/>
      <c r="T50" s="17"/>
    </row>
    <row r="51" spans="1:20" ht="16.5" x14ac:dyDescent="0.25">
      <c r="A51" s="66">
        <v>9</v>
      </c>
      <c r="B51" s="21"/>
      <c r="C51" s="54"/>
      <c r="D51" s="55"/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  <c r="P51" s="55"/>
      <c r="Q51" s="55"/>
      <c r="R51" s="55"/>
      <c r="S51" s="56"/>
      <c r="T51" s="17"/>
    </row>
    <row r="52" spans="1:20" ht="17.25" thickBot="1" x14ac:dyDescent="0.3">
      <c r="A52" s="67"/>
      <c r="B52" s="22" t="s">
        <v>155</v>
      </c>
      <c r="C52" s="54"/>
      <c r="D52" s="55"/>
      <c r="E52" s="55"/>
      <c r="F52" s="55"/>
      <c r="G52" s="55"/>
      <c r="H52" s="55"/>
      <c r="I52" s="55"/>
      <c r="J52" s="55"/>
      <c r="K52" s="55"/>
      <c r="L52" s="55"/>
      <c r="M52" s="55"/>
      <c r="N52" s="55"/>
      <c r="O52" s="55"/>
      <c r="P52" s="55"/>
      <c r="Q52" s="55"/>
      <c r="R52" s="55"/>
      <c r="S52" s="56"/>
      <c r="T52" s="17"/>
    </row>
    <row r="53" spans="1:20" ht="16.5" x14ac:dyDescent="0.25">
      <c r="A53" s="66">
        <v>10</v>
      </c>
      <c r="B53" s="21"/>
      <c r="C53" s="54"/>
      <c r="D53" s="55"/>
      <c r="E53" s="55"/>
      <c r="F53" s="55"/>
      <c r="G53" s="55"/>
      <c r="H53" s="55"/>
      <c r="I53" s="55"/>
      <c r="J53" s="55"/>
      <c r="K53" s="55"/>
      <c r="L53" s="55"/>
      <c r="M53" s="55"/>
      <c r="N53" s="55"/>
      <c r="O53" s="55"/>
      <c r="P53" s="55"/>
      <c r="Q53" s="55"/>
      <c r="R53" s="55"/>
      <c r="S53" s="56"/>
      <c r="T53" s="17"/>
    </row>
    <row r="54" spans="1:20" ht="17.25" thickBot="1" x14ac:dyDescent="0.3">
      <c r="A54" s="67"/>
      <c r="B54" s="22" t="s">
        <v>156</v>
      </c>
      <c r="C54" s="54"/>
      <c r="D54" s="55"/>
      <c r="E54" s="55"/>
      <c r="F54" s="55"/>
      <c r="G54" s="55"/>
      <c r="H54" s="55"/>
      <c r="I54" s="55"/>
      <c r="J54" s="55"/>
      <c r="K54" s="55"/>
      <c r="L54" s="55"/>
      <c r="M54" s="55"/>
      <c r="N54" s="55"/>
      <c r="O54" s="55"/>
      <c r="P54" s="55"/>
      <c r="Q54" s="55"/>
      <c r="R54" s="55"/>
      <c r="S54" s="56"/>
      <c r="T54" s="17"/>
    </row>
    <row r="55" spans="1:20" ht="16.5" x14ac:dyDescent="0.25">
      <c r="A55" s="66">
        <v>11</v>
      </c>
      <c r="B55" s="21"/>
      <c r="C55" s="54"/>
      <c r="D55" s="55"/>
      <c r="E55" s="55"/>
      <c r="F55" s="55"/>
      <c r="G55" s="55"/>
      <c r="H55" s="55"/>
      <c r="I55" s="55"/>
      <c r="J55" s="55"/>
      <c r="K55" s="55"/>
      <c r="L55" s="55"/>
      <c r="M55" s="55"/>
      <c r="N55" s="55"/>
      <c r="O55" s="55"/>
      <c r="P55" s="55"/>
      <c r="Q55" s="55"/>
      <c r="R55" s="55"/>
      <c r="S55" s="56"/>
      <c r="T55" s="17"/>
    </row>
    <row r="56" spans="1:20" ht="17.25" thickBot="1" x14ac:dyDescent="0.3">
      <c r="A56" s="67"/>
      <c r="B56" s="22" t="s">
        <v>52</v>
      </c>
      <c r="C56" s="54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5"/>
      <c r="O56" s="55"/>
      <c r="P56" s="55"/>
      <c r="Q56" s="55"/>
      <c r="R56" s="55"/>
      <c r="S56" s="56"/>
      <c r="T56" s="17"/>
    </row>
    <row r="57" spans="1:20" ht="16.5" x14ac:dyDescent="0.25">
      <c r="A57" s="66">
        <v>12</v>
      </c>
      <c r="B57" s="21"/>
      <c r="C57" s="54"/>
      <c r="D57" s="55"/>
      <c r="E57" s="55"/>
      <c r="F57" s="55"/>
      <c r="G57" s="55"/>
      <c r="H57" s="55"/>
      <c r="I57" s="55"/>
      <c r="J57" s="55"/>
      <c r="K57" s="55"/>
      <c r="L57" s="55"/>
      <c r="M57" s="55"/>
      <c r="N57" s="55"/>
      <c r="O57" s="55"/>
      <c r="P57" s="55"/>
      <c r="Q57" s="55"/>
      <c r="R57" s="55"/>
      <c r="S57" s="56"/>
      <c r="T57" s="17"/>
    </row>
    <row r="58" spans="1:20" ht="17.25" thickBot="1" x14ac:dyDescent="0.3">
      <c r="A58" s="67"/>
      <c r="B58" s="22" t="s">
        <v>99</v>
      </c>
      <c r="C58" s="54"/>
      <c r="D58" s="55"/>
      <c r="E58" s="55"/>
      <c r="F58" s="55"/>
      <c r="G58" s="55"/>
      <c r="H58" s="55"/>
      <c r="I58" s="55"/>
      <c r="J58" s="55"/>
      <c r="K58" s="55"/>
      <c r="L58" s="55"/>
      <c r="M58" s="55"/>
      <c r="N58" s="55"/>
      <c r="O58" s="55"/>
      <c r="P58" s="55"/>
      <c r="Q58" s="55"/>
      <c r="R58" s="55"/>
      <c r="S58" s="56"/>
      <c r="T58" s="17"/>
    </row>
    <row r="59" spans="1:20" ht="16.5" x14ac:dyDescent="0.25">
      <c r="A59" s="66">
        <v>13</v>
      </c>
      <c r="B59" s="21"/>
      <c r="C59" s="54"/>
      <c r="D59" s="55"/>
      <c r="E59" s="55"/>
      <c r="F59" s="55"/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55"/>
      <c r="R59" s="55"/>
      <c r="S59" s="56"/>
      <c r="T59" s="17"/>
    </row>
    <row r="60" spans="1:20" ht="17.25" thickBot="1" x14ac:dyDescent="0.3">
      <c r="A60" s="67"/>
      <c r="B60" s="22" t="s">
        <v>157</v>
      </c>
      <c r="C60" s="54"/>
      <c r="D60" s="55"/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56"/>
      <c r="T60" s="17"/>
    </row>
    <row r="61" spans="1:20" ht="16.5" x14ac:dyDescent="0.25">
      <c r="A61" s="66">
        <v>14</v>
      </c>
      <c r="B61" s="21"/>
      <c r="C61" s="54"/>
      <c r="D61" s="55"/>
      <c r="E61" s="55"/>
      <c r="F61" s="55"/>
      <c r="G61" s="55"/>
      <c r="H61" s="55"/>
      <c r="I61" s="55"/>
      <c r="J61" s="55"/>
      <c r="K61" s="55"/>
      <c r="L61" s="55"/>
      <c r="M61" s="55"/>
      <c r="N61" s="55"/>
      <c r="O61" s="55"/>
      <c r="P61" s="55"/>
      <c r="Q61" s="55"/>
      <c r="R61" s="55"/>
      <c r="S61" s="56"/>
      <c r="T61" s="17"/>
    </row>
    <row r="62" spans="1:20" ht="17.25" thickBot="1" x14ac:dyDescent="0.3">
      <c r="A62" s="67"/>
      <c r="B62" s="22" t="s">
        <v>158</v>
      </c>
      <c r="C62" s="54"/>
      <c r="D62" s="55"/>
      <c r="E62" s="55"/>
      <c r="F62" s="55"/>
      <c r="G62" s="55"/>
      <c r="H62" s="55"/>
      <c r="I62" s="55"/>
      <c r="J62" s="55"/>
      <c r="K62" s="55"/>
      <c r="L62" s="55"/>
      <c r="M62" s="55"/>
      <c r="N62" s="55"/>
      <c r="O62" s="55"/>
      <c r="P62" s="55"/>
      <c r="Q62" s="55"/>
      <c r="R62" s="55"/>
      <c r="S62" s="56"/>
      <c r="T62" s="17"/>
    </row>
    <row r="63" spans="1:20" ht="16.5" x14ac:dyDescent="0.25">
      <c r="A63" s="49">
        <v>15</v>
      </c>
      <c r="B63" s="6"/>
      <c r="C63" s="54"/>
      <c r="D63" s="55"/>
      <c r="E63" s="55"/>
      <c r="F63" s="55"/>
      <c r="G63" s="55"/>
      <c r="H63" s="55"/>
      <c r="I63" s="55"/>
      <c r="J63" s="55"/>
      <c r="K63" s="55"/>
      <c r="L63" s="55"/>
      <c r="M63" s="55"/>
      <c r="N63" s="55"/>
      <c r="O63" s="55"/>
      <c r="P63" s="55"/>
      <c r="Q63" s="55"/>
      <c r="R63" s="55"/>
      <c r="S63" s="56"/>
      <c r="T63" s="17"/>
    </row>
    <row r="64" spans="1:20" ht="16.5" x14ac:dyDescent="0.25">
      <c r="A64" s="51"/>
      <c r="B64" s="6" t="s">
        <v>159</v>
      </c>
      <c r="C64" s="54"/>
      <c r="D64" s="55"/>
      <c r="E64" s="55"/>
      <c r="F64" s="55"/>
      <c r="G64" s="55"/>
      <c r="H64" s="55"/>
      <c r="I64" s="55"/>
      <c r="J64" s="55"/>
      <c r="K64" s="55"/>
      <c r="L64" s="55"/>
      <c r="M64" s="55"/>
      <c r="N64" s="55"/>
      <c r="O64" s="55"/>
      <c r="P64" s="55"/>
      <c r="Q64" s="55"/>
      <c r="R64" s="55"/>
      <c r="S64" s="56"/>
      <c r="T64" s="17"/>
    </row>
  </sheetData>
  <mergeCells count="78">
    <mergeCell ref="C64:S64"/>
    <mergeCell ref="A59:A60"/>
    <mergeCell ref="A61:A62"/>
    <mergeCell ref="C54:S54"/>
    <mergeCell ref="C55:S55"/>
    <mergeCell ref="C56:S56"/>
    <mergeCell ref="C57:S57"/>
    <mergeCell ref="C58:S58"/>
    <mergeCell ref="C60:S60"/>
    <mergeCell ref="C61:S61"/>
    <mergeCell ref="C62:S62"/>
    <mergeCell ref="A63:A64"/>
    <mergeCell ref="A53:A54"/>
    <mergeCell ref="C50:S50"/>
    <mergeCell ref="C51:S51"/>
    <mergeCell ref="C52:S52"/>
    <mergeCell ref="C53:S53"/>
    <mergeCell ref="C63:S63"/>
    <mergeCell ref="A41:A42"/>
    <mergeCell ref="C59:S59"/>
    <mergeCell ref="A55:A56"/>
    <mergeCell ref="A57:A58"/>
    <mergeCell ref="T30:U30"/>
    <mergeCell ref="T31:U31"/>
    <mergeCell ref="A35:A36"/>
    <mergeCell ref="A37:A38"/>
    <mergeCell ref="A39:A40"/>
    <mergeCell ref="O33:S33"/>
    <mergeCell ref="A43:A44"/>
    <mergeCell ref="A45:A46"/>
    <mergeCell ref="A47:A48"/>
    <mergeCell ref="A49:A50"/>
    <mergeCell ref="A51:A52"/>
    <mergeCell ref="C33:N33"/>
    <mergeCell ref="T20:U20"/>
    <mergeCell ref="T21:U21"/>
    <mergeCell ref="T22:U22"/>
    <mergeCell ref="T29:U29"/>
    <mergeCell ref="C28:S28"/>
    <mergeCell ref="C29:S29"/>
    <mergeCell ref="T24:U24"/>
    <mergeCell ref="T25:U25"/>
    <mergeCell ref="T26:U26"/>
    <mergeCell ref="T27:U27"/>
    <mergeCell ref="T28:U28"/>
    <mergeCell ref="T23:U23"/>
    <mergeCell ref="C22:S22"/>
    <mergeCell ref="C23:S23"/>
    <mergeCell ref="C24:S24"/>
    <mergeCell ref="C25:S25"/>
    <mergeCell ref="C26:S26"/>
    <mergeCell ref="C27:S27"/>
    <mergeCell ref="A26:A27"/>
    <mergeCell ref="A28:A29"/>
    <mergeCell ref="A30:A31"/>
    <mergeCell ref="C30:S30"/>
    <mergeCell ref="C31:S31"/>
    <mergeCell ref="C1:N1"/>
    <mergeCell ref="O1:S1"/>
    <mergeCell ref="T1:U1"/>
    <mergeCell ref="C18:S18"/>
    <mergeCell ref="C19:S19"/>
    <mergeCell ref="T18:U18"/>
    <mergeCell ref="T19:U19"/>
    <mergeCell ref="C20:S20"/>
    <mergeCell ref="C21:S21"/>
    <mergeCell ref="A14:A15"/>
    <mergeCell ref="A16:A17"/>
    <mergeCell ref="A18:A19"/>
    <mergeCell ref="A20:A21"/>
    <mergeCell ref="A22:A23"/>
    <mergeCell ref="A24:A25"/>
    <mergeCell ref="A2:A3"/>
    <mergeCell ref="A4:A5"/>
    <mergeCell ref="A6:A7"/>
    <mergeCell ref="A8:A9"/>
    <mergeCell ref="A10:A11"/>
    <mergeCell ref="A12:A13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U64"/>
  <sheetViews>
    <sheetView workbookViewId="0">
      <selection activeCell="B9" sqref="B9"/>
    </sheetView>
  </sheetViews>
  <sheetFormatPr defaultRowHeight="15" x14ac:dyDescent="0.25"/>
  <sheetData>
    <row r="1" spans="1:21" ht="15.75" thickBot="1" x14ac:dyDescent="0.3">
      <c r="A1" s="37" t="s">
        <v>0</v>
      </c>
      <c r="B1" s="38" t="s">
        <v>1</v>
      </c>
      <c r="C1" s="57" t="s">
        <v>2</v>
      </c>
      <c r="D1" s="58"/>
      <c r="E1" s="58"/>
      <c r="F1" s="58"/>
      <c r="G1" s="58"/>
      <c r="H1" s="58"/>
      <c r="I1" s="58"/>
      <c r="J1" s="58"/>
      <c r="K1" s="58"/>
      <c r="L1" s="58"/>
      <c r="M1" s="58"/>
      <c r="N1" s="59"/>
      <c r="O1" s="57" t="s">
        <v>3</v>
      </c>
      <c r="P1" s="58"/>
      <c r="Q1" s="58"/>
      <c r="R1" s="58"/>
      <c r="S1" s="58"/>
      <c r="T1" s="60" t="s">
        <v>4</v>
      </c>
      <c r="U1" s="61"/>
    </row>
    <row r="2" spans="1:21" x14ac:dyDescent="0.25">
      <c r="A2" s="51">
        <v>1</v>
      </c>
      <c r="B2" s="6"/>
      <c r="C2" s="39" t="s">
        <v>6</v>
      </c>
      <c r="D2" s="37" t="s">
        <v>7</v>
      </c>
      <c r="E2" s="37" t="s">
        <v>8</v>
      </c>
      <c r="F2" s="37" t="s">
        <v>9</v>
      </c>
      <c r="G2" s="37" t="s">
        <v>10</v>
      </c>
      <c r="H2" s="37" t="s">
        <v>11</v>
      </c>
      <c r="I2" s="37" t="s">
        <v>12</v>
      </c>
      <c r="J2" s="37" t="s">
        <v>13</v>
      </c>
      <c r="K2" s="37" t="s">
        <v>14</v>
      </c>
      <c r="L2" s="37" t="s">
        <v>15</v>
      </c>
      <c r="M2" s="37" t="s">
        <v>64</v>
      </c>
      <c r="N2" s="37" t="s">
        <v>65</v>
      </c>
      <c r="O2" s="39" t="s">
        <v>16</v>
      </c>
      <c r="P2" s="37" t="s">
        <v>17</v>
      </c>
      <c r="Q2" s="37" t="s">
        <v>18</v>
      </c>
      <c r="R2" s="37" t="s">
        <v>19</v>
      </c>
      <c r="S2" s="37" t="s">
        <v>20</v>
      </c>
      <c r="T2" s="39" t="s">
        <v>124</v>
      </c>
      <c r="U2" s="37" t="s">
        <v>5</v>
      </c>
    </row>
    <row r="3" spans="1:21" ht="15.75" thickBot="1" x14ac:dyDescent="0.3">
      <c r="A3" s="50"/>
      <c r="B3" s="7" t="s">
        <v>84</v>
      </c>
      <c r="C3" s="12">
        <v>5675</v>
      </c>
      <c r="D3" s="35">
        <v>11150</v>
      </c>
      <c r="E3" s="35">
        <v>5</v>
      </c>
      <c r="F3" s="35">
        <v>1068</v>
      </c>
      <c r="G3" s="35">
        <v>630</v>
      </c>
      <c r="H3" s="35">
        <v>80</v>
      </c>
      <c r="I3" s="35">
        <v>30</v>
      </c>
      <c r="J3" s="35">
        <v>680</v>
      </c>
      <c r="K3" s="35">
        <v>75</v>
      </c>
      <c r="L3" s="35">
        <v>4320</v>
      </c>
      <c r="M3" s="35">
        <v>569</v>
      </c>
      <c r="N3" s="35">
        <v>1186</v>
      </c>
      <c r="O3" s="12">
        <v>2120</v>
      </c>
      <c r="P3" s="35">
        <v>-4365</v>
      </c>
      <c r="Q3" s="35">
        <v>5702</v>
      </c>
      <c r="R3" s="35">
        <v>400</v>
      </c>
      <c r="S3" s="35">
        <v>80</v>
      </c>
      <c r="T3" s="12">
        <v>29405</v>
      </c>
      <c r="U3" s="15">
        <v>390</v>
      </c>
    </row>
    <row r="4" spans="1:21" ht="15.75" thickBot="1" x14ac:dyDescent="0.3">
      <c r="A4" s="49">
        <v>2</v>
      </c>
      <c r="B4" s="7" t="s">
        <v>55</v>
      </c>
      <c r="C4" s="12">
        <v>5450</v>
      </c>
      <c r="D4" s="35">
        <v>9300</v>
      </c>
      <c r="E4" s="35">
        <v>5</v>
      </c>
      <c r="F4" s="35">
        <v>1101</v>
      </c>
      <c r="G4" s="35">
        <v>550</v>
      </c>
      <c r="H4" s="35">
        <v>140</v>
      </c>
      <c r="I4" s="35">
        <v>60</v>
      </c>
      <c r="J4" s="35">
        <v>660</v>
      </c>
      <c r="K4" s="35">
        <v>75</v>
      </c>
      <c r="L4" s="35">
        <v>4190</v>
      </c>
      <c r="M4" s="35">
        <v>897</v>
      </c>
      <c r="N4" s="35">
        <v>1522</v>
      </c>
      <c r="O4" s="12">
        <v>1960</v>
      </c>
      <c r="P4" s="35">
        <v>-5025</v>
      </c>
      <c r="Q4" s="35">
        <v>6436</v>
      </c>
      <c r="R4" s="35">
        <v>150</v>
      </c>
      <c r="S4" s="35">
        <v>260</v>
      </c>
      <c r="T4" s="12">
        <v>27731</v>
      </c>
      <c r="U4" s="15">
        <v>231</v>
      </c>
    </row>
    <row r="5" spans="1:21" ht="15.75" thickBot="1" x14ac:dyDescent="0.3">
      <c r="A5" s="50"/>
      <c r="B5" s="23" t="s">
        <v>149</v>
      </c>
      <c r="C5" s="25">
        <v>4725</v>
      </c>
      <c r="D5" s="36">
        <v>9375</v>
      </c>
      <c r="E5" s="36">
        <v>190</v>
      </c>
      <c r="F5" s="36">
        <v>1284</v>
      </c>
      <c r="G5" s="36">
        <v>460</v>
      </c>
      <c r="H5" s="36">
        <v>100</v>
      </c>
      <c r="I5" s="36">
        <v>50</v>
      </c>
      <c r="J5" s="36">
        <v>620</v>
      </c>
      <c r="K5" s="36">
        <v>50</v>
      </c>
      <c r="L5" s="36">
        <v>3700</v>
      </c>
      <c r="M5" s="36">
        <v>1002</v>
      </c>
      <c r="N5" s="36">
        <v>1318</v>
      </c>
      <c r="O5" s="25">
        <v>2040</v>
      </c>
      <c r="P5" s="36">
        <v>-3780</v>
      </c>
      <c r="Q5" s="36">
        <v>5322</v>
      </c>
      <c r="R5" s="36">
        <v>450</v>
      </c>
      <c r="S5" s="36">
        <v>300</v>
      </c>
      <c r="T5" s="25">
        <v>27206</v>
      </c>
      <c r="U5" s="27">
        <v>360</v>
      </c>
    </row>
    <row r="6" spans="1:21" ht="15.75" thickBot="1" x14ac:dyDescent="0.3">
      <c r="A6" s="52">
        <v>3</v>
      </c>
      <c r="B6" s="7" t="s">
        <v>54</v>
      </c>
      <c r="C6" s="12">
        <v>5225</v>
      </c>
      <c r="D6" s="35">
        <v>7650</v>
      </c>
      <c r="E6" s="35">
        <v>25</v>
      </c>
      <c r="F6" s="35">
        <v>1047</v>
      </c>
      <c r="G6" s="35">
        <v>530</v>
      </c>
      <c r="H6" s="35">
        <v>40</v>
      </c>
      <c r="I6" s="35">
        <v>20</v>
      </c>
      <c r="J6" s="35">
        <v>760</v>
      </c>
      <c r="K6" s="35">
        <v>100</v>
      </c>
      <c r="L6" s="35">
        <v>3980</v>
      </c>
      <c r="M6" s="35">
        <v>765</v>
      </c>
      <c r="N6" s="35">
        <v>1198</v>
      </c>
      <c r="O6" s="12">
        <v>2680</v>
      </c>
      <c r="P6" s="35">
        <v>-4455</v>
      </c>
      <c r="Q6" s="35">
        <v>6560</v>
      </c>
      <c r="R6" s="35">
        <v>500</v>
      </c>
      <c r="S6" s="35">
        <v>120</v>
      </c>
      <c r="T6" s="12">
        <v>26745</v>
      </c>
      <c r="U6" s="15">
        <v>303</v>
      </c>
    </row>
    <row r="7" spans="1:21" ht="15.75" thickBot="1" x14ac:dyDescent="0.3">
      <c r="A7" s="53"/>
      <c r="B7" s="7" t="s">
        <v>85</v>
      </c>
      <c r="C7" s="12">
        <v>5650</v>
      </c>
      <c r="D7" s="35">
        <v>7325</v>
      </c>
      <c r="E7" s="35">
        <v>300</v>
      </c>
      <c r="F7" s="35">
        <v>1320</v>
      </c>
      <c r="G7" s="35">
        <v>500</v>
      </c>
      <c r="H7" s="35">
        <v>160</v>
      </c>
      <c r="I7" s="35">
        <v>20</v>
      </c>
      <c r="J7" s="35">
        <v>940</v>
      </c>
      <c r="K7" s="35">
        <v>75</v>
      </c>
      <c r="L7" s="35">
        <v>3724</v>
      </c>
      <c r="M7" s="35">
        <v>834</v>
      </c>
      <c r="N7" s="35">
        <v>1334</v>
      </c>
      <c r="O7" s="12">
        <v>2440</v>
      </c>
      <c r="P7" s="35">
        <v>-4515</v>
      </c>
      <c r="Q7" s="35">
        <v>5620</v>
      </c>
      <c r="R7" s="35">
        <v>450</v>
      </c>
      <c r="S7" s="35">
        <v>220</v>
      </c>
      <c r="T7" s="12">
        <v>26397</v>
      </c>
      <c r="U7" s="15">
        <v>87</v>
      </c>
    </row>
    <row r="8" spans="1:21" ht="15.75" thickBot="1" x14ac:dyDescent="0.3">
      <c r="A8" s="49"/>
      <c r="B8" s="7" t="s">
        <v>21</v>
      </c>
      <c r="C8" s="12">
        <v>5325</v>
      </c>
      <c r="D8" s="35">
        <v>8850</v>
      </c>
      <c r="E8" s="35">
        <v>285</v>
      </c>
      <c r="F8" s="35">
        <v>942</v>
      </c>
      <c r="G8" s="35">
        <v>470</v>
      </c>
      <c r="H8" s="35">
        <v>100</v>
      </c>
      <c r="I8" s="35">
        <v>60</v>
      </c>
      <c r="J8" s="35">
        <v>660</v>
      </c>
      <c r="K8" s="35">
        <v>25</v>
      </c>
      <c r="L8" s="35">
        <v>3504</v>
      </c>
      <c r="M8" s="35">
        <v>527</v>
      </c>
      <c r="N8" s="35">
        <v>1152</v>
      </c>
      <c r="O8" s="12">
        <v>2240</v>
      </c>
      <c r="P8" s="35">
        <v>-5460</v>
      </c>
      <c r="Q8" s="35">
        <v>7292</v>
      </c>
      <c r="R8" s="35">
        <v>100</v>
      </c>
      <c r="S8" s="35">
        <v>280</v>
      </c>
      <c r="T8" s="12">
        <v>26352</v>
      </c>
      <c r="U8" s="15">
        <v>265</v>
      </c>
    </row>
    <row r="9" spans="1:21" ht="15.75" thickBot="1" x14ac:dyDescent="0.3">
      <c r="A9" s="50"/>
      <c r="B9" s="7" t="s">
        <v>33</v>
      </c>
      <c r="C9" s="12">
        <v>5725</v>
      </c>
      <c r="D9" s="35">
        <v>9075</v>
      </c>
      <c r="E9" s="35">
        <v>100</v>
      </c>
      <c r="F9" s="35">
        <v>1191</v>
      </c>
      <c r="G9" s="35">
        <v>610</v>
      </c>
      <c r="H9" s="35">
        <v>200</v>
      </c>
      <c r="I9" s="35">
        <v>30</v>
      </c>
      <c r="J9" s="35">
        <v>720</v>
      </c>
      <c r="K9" s="35">
        <v>75</v>
      </c>
      <c r="L9" s="35">
        <v>3884</v>
      </c>
      <c r="M9" s="35">
        <v>890</v>
      </c>
      <c r="N9" s="35">
        <v>1638</v>
      </c>
      <c r="O9" s="12">
        <v>1200</v>
      </c>
      <c r="P9" s="35">
        <v>-3675</v>
      </c>
      <c r="Q9" s="35">
        <v>4190</v>
      </c>
      <c r="R9" s="35">
        <v>100</v>
      </c>
      <c r="S9" s="35">
        <v>180</v>
      </c>
      <c r="T9" s="12">
        <v>26133</v>
      </c>
      <c r="U9" s="15">
        <v>258</v>
      </c>
    </row>
    <row r="10" spans="1:21" ht="15.75" thickBot="1" x14ac:dyDescent="0.3">
      <c r="A10" s="49">
        <v>5</v>
      </c>
      <c r="B10" s="7" t="s">
        <v>57</v>
      </c>
      <c r="C10" s="12">
        <v>4750</v>
      </c>
      <c r="D10" s="35">
        <v>9225</v>
      </c>
      <c r="E10" s="35">
        <v>310</v>
      </c>
      <c r="F10" s="35">
        <v>1296</v>
      </c>
      <c r="G10" s="35">
        <v>440</v>
      </c>
      <c r="H10" s="35">
        <v>80</v>
      </c>
      <c r="I10" s="35">
        <v>20</v>
      </c>
      <c r="J10" s="35">
        <v>740</v>
      </c>
      <c r="K10" s="35">
        <v>75</v>
      </c>
      <c r="L10" s="35">
        <v>3884</v>
      </c>
      <c r="M10" s="35">
        <v>733</v>
      </c>
      <c r="N10" s="35">
        <v>1290</v>
      </c>
      <c r="O10" s="12">
        <v>1720</v>
      </c>
      <c r="P10" s="35">
        <v>-3315</v>
      </c>
      <c r="Q10" s="35">
        <v>4200</v>
      </c>
      <c r="R10" s="35">
        <v>350</v>
      </c>
      <c r="S10" s="35">
        <v>100</v>
      </c>
      <c r="T10" s="12">
        <v>25898</v>
      </c>
      <c r="U10" s="15">
        <v>313</v>
      </c>
    </row>
    <row r="11" spans="1:21" ht="15.75" thickBot="1" x14ac:dyDescent="0.3">
      <c r="A11" s="50"/>
      <c r="B11" s="7" t="s">
        <v>148</v>
      </c>
      <c r="C11" s="12">
        <v>5325</v>
      </c>
      <c r="D11" s="35">
        <v>8000</v>
      </c>
      <c r="E11" s="35">
        <v>130</v>
      </c>
      <c r="F11" s="35">
        <v>1050</v>
      </c>
      <c r="G11" s="35">
        <v>550</v>
      </c>
      <c r="H11" s="35">
        <v>40</v>
      </c>
      <c r="I11" s="35">
        <v>60</v>
      </c>
      <c r="J11" s="35">
        <v>780</v>
      </c>
      <c r="K11" s="35">
        <v>200</v>
      </c>
      <c r="L11" s="35">
        <v>3458</v>
      </c>
      <c r="M11" s="35">
        <v>816</v>
      </c>
      <c r="N11" s="35">
        <v>1384</v>
      </c>
      <c r="O11" s="12">
        <v>2080</v>
      </c>
      <c r="P11" s="35">
        <v>-5280</v>
      </c>
      <c r="Q11" s="35">
        <v>6750</v>
      </c>
      <c r="R11" s="35">
        <v>150</v>
      </c>
      <c r="S11" s="35">
        <v>340</v>
      </c>
      <c r="T11" s="12">
        <v>25833</v>
      </c>
      <c r="U11" s="15">
        <v>78</v>
      </c>
    </row>
    <row r="12" spans="1:21" ht="15.75" thickBot="1" x14ac:dyDescent="0.3">
      <c r="A12" s="49">
        <v>6</v>
      </c>
      <c r="B12" s="7" t="s">
        <v>147</v>
      </c>
      <c r="C12" s="12">
        <v>4550</v>
      </c>
      <c r="D12" s="35">
        <v>9150</v>
      </c>
      <c r="E12" s="35">
        <v>-140</v>
      </c>
      <c r="F12" s="35">
        <v>942</v>
      </c>
      <c r="G12" s="35">
        <v>530</v>
      </c>
      <c r="H12" s="35">
        <v>80</v>
      </c>
      <c r="I12" s="35">
        <v>80</v>
      </c>
      <c r="J12" s="35">
        <v>560</v>
      </c>
      <c r="K12" s="35">
        <v>100</v>
      </c>
      <c r="L12" s="35">
        <v>3670</v>
      </c>
      <c r="M12" s="35">
        <v>875</v>
      </c>
      <c r="N12" s="35">
        <v>1324</v>
      </c>
      <c r="O12" s="12">
        <v>2240</v>
      </c>
      <c r="P12" s="35">
        <v>-4305</v>
      </c>
      <c r="Q12" s="35">
        <v>5614</v>
      </c>
      <c r="R12" s="35">
        <v>300</v>
      </c>
      <c r="S12" s="35">
        <v>260</v>
      </c>
      <c r="T12" s="12">
        <v>25830</v>
      </c>
      <c r="U12" s="15">
        <v>451</v>
      </c>
    </row>
    <row r="13" spans="1:21" ht="15.75" thickBot="1" x14ac:dyDescent="0.3">
      <c r="A13" s="50"/>
      <c r="B13" s="7" t="s">
        <v>61</v>
      </c>
      <c r="C13" s="12">
        <v>4250</v>
      </c>
      <c r="D13" s="35">
        <v>9050</v>
      </c>
      <c r="E13" s="35">
        <v>165</v>
      </c>
      <c r="F13" s="35">
        <v>1149</v>
      </c>
      <c r="G13" s="35">
        <v>490</v>
      </c>
      <c r="H13" s="35">
        <v>100</v>
      </c>
      <c r="I13" s="35">
        <v>60</v>
      </c>
      <c r="J13" s="35">
        <v>480</v>
      </c>
      <c r="K13" s="35">
        <v>125</v>
      </c>
      <c r="L13" s="35">
        <v>3368</v>
      </c>
      <c r="M13" s="35">
        <v>859</v>
      </c>
      <c r="N13" s="35">
        <v>1302</v>
      </c>
      <c r="O13" s="12">
        <v>1680</v>
      </c>
      <c r="P13" s="35">
        <v>-3870</v>
      </c>
      <c r="Q13" s="35">
        <v>5354</v>
      </c>
      <c r="R13" s="35">
        <v>150</v>
      </c>
      <c r="S13" s="35">
        <v>240</v>
      </c>
      <c r="T13" s="12">
        <v>24952</v>
      </c>
      <c r="U13" s="15">
        <v>169</v>
      </c>
    </row>
    <row r="14" spans="1:21" ht="15.75" thickBot="1" x14ac:dyDescent="0.3">
      <c r="A14" s="49">
        <v>7</v>
      </c>
      <c r="B14" s="7" t="s">
        <v>86</v>
      </c>
      <c r="C14" s="12">
        <v>4575</v>
      </c>
      <c r="D14" s="35">
        <v>8450</v>
      </c>
      <c r="E14" s="35">
        <v>-325</v>
      </c>
      <c r="F14" s="35">
        <v>1014</v>
      </c>
      <c r="G14" s="35">
        <v>480</v>
      </c>
      <c r="H14" s="35">
        <v>80</v>
      </c>
      <c r="I14" s="35">
        <v>30</v>
      </c>
      <c r="J14" s="35">
        <v>520</v>
      </c>
      <c r="K14" s="35">
        <v>75</v>
      </c>
      <c r="L14" s="35">
        <v>3486</v>
      </c>
      <c r="M14" s="35">
        <v>713</v>
      </c>
      <c r="N14" s="35">
        <v>1220</v>
      </c>
      <c r="O14" s="12">
        <v>1480</v>
      </c>
      <c r="P14" s="35">
        <v>-3090</v>
      </c>
      <c r="Q14" s="35">
        <v>4052</v>
      </c>
      <c r="R14" s="35">
        <v>250</v>
      </c>
      <c r="S14" s="35">
        <v>180</v>
      </c>
      <c r="T14" s="12">
        <v>23190</v>
      </c>
      <c r="U14" s="15">
        <v>344</v>
      </c>
    </row>
    <row r="15" spans="1:21" ht="15.75" thickBot="1" x14ac:dyDescent="0.3">
      <c r="A15" s="50"/>
      <c r="B15" s="7" t="s">
        <v>146</v>
      </c>
      <c r="C15" s="12">
        <v>4000</v>
      </c>
      <c r="D15" s="35">
        <v>6700</v>
      </c>
      <c r="E15" s="35">
        <v>50</v>
      </c>
      <c r="F15" s="35">
        <v>1272</v>
      </c>
      <c r="G15" s="35">
        <v>310</v>
      </c>
      <c r="H15" s="35">
        <v>40</v>
      </c>
      <c r="I15" s="35">
        <v>30</v>
      </c>
      <c r="J15" s="35">
        <v>580</v>
      </c>
      <c r="K15" s="35">
        <v>0</v>
      </c>
      <c r="L15" s="35">
        <v>3146</v>
      </c>
      <c r="M15" s="35">
        <v>738</v>
      </c>
      <c r="N15" s="35">
        <v>970</v>
      </c>
      <c r="O15" s="12">
        <v>1800</v>
      </c>
      <c r="P15" s="35">
        <v>-3150</v>
      </c>
      <c r="Q15" s="35">
        <v>4470</v>
      </c>
      <c r="R15" s="35">
        <v>150</v>
      </c>
      <c r="S15" s="35">
        <v>260</v>
      </c>
      <c r="T15" s="12">
        <v>21366</v>
      </c>
      <c r="U15" s="15">
        <v>73</v>
      </c>
    </row>
    <row r="16" spans="1:21" ht="15.75" thickBot="1" x14ac:dyDescent="0.3">
      <c r="A16" s="49">
        <v>8</v>
      </c>
      <c r="B16" s="7" t="s">
        <v>58</v>
      </c>
      <c r="C16" s="12">
        <v>3950</v>
      </c>
      <c r="D16" s="35">
        <v>7100</v>
      </c>
      <c r="E16" s="35">
        <v>170</v>
      </c>
      <c r="F16" s="35">
        <v>1215</v>
      </c>
      <c r="G16" s="35">
        <v>510</v>
      </c>
      <c r="H16" s="35">
        <v>80</v>
      </c>
      <c r="I16" s="35">
        <v>20</v>
      </c>
      <c r="J16" s="35">
        <v>480</v>
      </c>
      <c r="K16" s="35">
        <v>50</v>
      </c>
      <c r="L16" s="35">
        <v>2872</v>
      </c>
      <c r="M16" s="35">
        <v>711</v>
      </c>
      <c r="N16" s="35">
        <v>1240</v>
      </c>
      <c r="O16" s="12">
        <v>1480</v>
      </c>
      <c r="P16" s="35">
        <v>-2790</v>
      </c>
      <c r="Q16" s="35">
        <v>3924</v>
      </c>
      <c r="R16" s="35">
        <v>100</v>
      </c>
      <c r="S16" s="35">
        <v>100</v>
      </c>
      <c r="T16" s="12">
        <v>21212</v>
      </c>
      <c r="U16" s="15">
        <v>95</v>
      </c>
    </row>
    <row r="17" spans="1:21" ht="15.75" thickBot="1" x14ac:dyDescent="0.3">
      <c r="A17" s="50"/>
      <c r="B17" s="6" t="s">
        <v>145</v>
      </c>
      <c r="C17" s="26">
        <v>4250</v>
      </c>
      <c r="D17" s="33">
        <v>6275</v>
      </c>
      <c r="E17" s="33">
        <v>-430</v>
      </c>
      <c r="F17" s="33">
        <v>597</v>
      </c>
      <c r="G17" s="33">
        <v>540</v>
      </c>
      <c r="H17" s="33">
        <v>0</v>
      </c>
      <c r="I17" s="33">
        <v>20</v>
      </c>
      <c r="J17" s="33">
        <v>540</v>
      </c>
      <c r="K17" s="33">
        <v>150</v>
      </c>
      <c r="L17" s="33">
        <v>3244</v>
      </c>
      <c r="M17" s="33">
        <v>566</v>
      </c>
      <c r="N17" s="33">
        <v>936</v>
      </c>
      <c r="O17" s="33">
        <v>1840</v>
      </c>
      <c r="P17" s="33">
        <v>-4125</v>
      </c>
      <c r="Q17" s="33">
        <v>6106</v>
      </c>
      <c r="R17" s="33">
        <v>250</v>
      </c>
      <c r="S17" s="33">
        <v>280</v>
      </c>
      <c r="T17" s="26">
        <v>21039</v>
      </c>
      <c r="U17" s="28">
        <v>378</v>
      </c>
    </row>
    <row r="18" spans="1:21" ht="16.5" x14ac:dyDescent="0.25">
      <c r="A18" s="49">
        <v>9</v>
      </c>
      <c r="B18" s="6"/>
      <c r="C18" s="54"/>
      <c r="D18" s="55"/>
      <c r="E18" s="55"/>
      <c r="F18" s="55"/>
      <c r="G18" s="55"/>
      <c r="H18" s="55"/>
      <c r="I18" s="55"/>
      <c r="J18" s="55"/>
      <c r="K18" s="55"/>
      <c r="L18" s="55"/>
      <c r="M18" s="55"/>
      <c r="N18" s="55"/>
      <c r="O18" s="55"/>
      <c r="P18" s="55"/>
      <c r="Q18" s="55"/>
      <c r="R18" s="55"/>
      <c r="S18" s="56"/>
      <c r="T18" s="62"/>
      <c r="U18" s="63"/>
    </row>
    <row r="19" spans="1:21" ht="17.25" thickBot="1" x14ac:dyDescent="0.3">
      <c r="A19" s="50"/>
      <c r="C19" s="54"/>
      <c r="D19" s="55"/>
      <c r="E19" s="55"/>
      <c r="F19" s="55"/>
      <c r="G19" s="55"/>
      <c r="H19" s="55"/>
      <c r="I19" s="55"/>
      <c r="J19" s="55"/>
      <c r="K19" s="55"/>
      <c r="L19" s="55"/>
      <c r="M19" s="55"/>
      <c r="N19" s="55"/>
      <c r="O19" s="55"/>
      <c r="P19" s="55"/>
      <c r="Q19" s="55"/>
      <c r="R19" s="55"/>
      <c r="S19" s="56"/>
      <c r="T19" s="62"/>
      <c r="U19" s="63"/>
    </row>
    <row r="20" spans="1:21" ht="16.5" x14ac:dyDescent="0.25">
      <c r="A20" s="49">
        <v>10</v>
      </c>
      <c r="B20" s="6"/>
      <c r="C20" s="54"/>
      <c r="D20" s="55"/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55"/>
      <c r="S20" s="56"/>
      <c r="T20" s="62"/>
      <c r="U20" s="63"/>
    </row>
    <row r="21" spans="1:21" ht="17.25" thickBot="1" x14ac:dyDescent="0.3">
      <c r="A21" s="50"/>
      <c r="C21" s="54"/>
      <c r="D21" s="55"/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5"/>
      <c r="S21" s="56"/>
      <c r="T21" s="62"/>
      <c r="U21" s="63"/>
    </row>
    <row r="22" spans="1:21" ht="16.5" x14ac:dyDescent="0.25">
      <c r="A22" s="49">
        <v>11</v>
      </c>
      <c r="B22" s="6"/>
      <c r="C22" s="54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6"/>
      <c r="T22" s="62"/>
      <c r="U22" s="63"/>
    </row>
    <row r="23" spans="1:21" ht="17.25" thickBot="1" x14ac:dyDescent="0.3">
      <c r="A23" s="50"/>
      <c r="C23" s="54"/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55"/>
      <c r="Q23" s="55"/>
      <c r="R23" s="55"/>
      <c r="S23" s="56"/>
      <c r="T23" s="62"/>
      <c r="U23" s="63"/>
    </row>
    <row r="24" spans="1:21" ht="16.5" x14ac:dyDescent="0.25">
      <c r="A24" s="49">
        <v>12</v>
      </c>
      <c r="B24" s="6"/>
      <c r="C24" s="54"/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55"/>
      <c r="P24" s="55"/>
      <c r="Q24" s="55"/>
      <c r="R24" s="55"/>
      <c r="S24" s="56"/>
      <c r="T24" s="62"/>
      <c r="U24" s="63"/>
    </row>
    <row r="25" spans="1:21" ht="17.25" thickBot="1" x14ac:dyDescent="0.3">
      <c r="A25" s="50"/>
      <c r="C25" s="54"/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55"/>
      <c r="S25" s="56"/>
      <c r="T25" s="62"/>
      <c r="U25" s="63"/>
    </row>
    <row r="26" spans="1:21" ht="16.5" x14ac:dyDescent="0.25">
      <c r="A26" s="49">
        <v>13</v>
      </c>
      <c r="B26" s="6"/>
      <c r="C26" s="54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6"/>
      <c r="T26" s="62"/>
      <c r="U26" s="63"/>
    </row>
    <row r="27" spans="1:21" ht="17.25" thickBot="1" x14ac:dyDescent="0.3">
      <c r="A27" s="50"/>
      <c r="C27" s="54"/>
      <c r="D27" s="55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6"/>
      <c r="T27" s="62"/>
      <c r="U27" s="63"/>
    </row>
    <row r="28" spans="1:21" ht="16.5" x14ac:dyDescent="0.25">
      <c r="A28" s="49">
        <v>14</v>
      </c>
      <c r="B28" s="6"/>
      <c r="C28" s="54"/>
      <c r="D28" s="55"/>
      <c r="E28" s="55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55"/>
      <c r="Q28" s="55"/>
      <c r="R28" s="55"/>
      <c r="S28" s="56"/>
      <c r="T28" s="62"/>
      <c r="U28" s="63"/>
    </row>
    <row r="29" spans="1:21" ht="17.25" thickBot="1" x14ac:dyDescent="0.3">
      <c r="A29" s="50"/>
      <c r="C29" s="54"/>
      <c r="D29" s="55"/>
      <c r="E29" s="55"/>
      <c r="F29" s="55"/>
      <c r="G29" s="55"/>
      <c r="H29" s="55"/>
      <c r="I29" s="55"/>
      <c r="J29" s="55"/>
      <c r="K29" s="55"/>
      <c r="L29" s="55"/>
      <c r="M29" s="55"/>
      <c r="N29" s="55"/>
      <c r="O29" s="55"/>
      <c r="P29" s="55"/>
      <c r="Q29" s="55"/>
      <c r="R29" s="55"/>
      <c r="S29" s="56"/>
      <c r="T29" s="62"/>
      <c r="U29" s="63"/>
    </row>
    <row r="30" spans="1:21" ht="16.5" x14ac:dyDescent="0.25">
      <c r="A30" s="49">
        <v>15</v>
      </c>
      <c r="B30" s="6"/>
      <c r="C30" s="54"/>
      <c r="D30" s="55"/>
      <c r="E30" s="55"/>
      <c r="F30" s="55"/>
      <c r="G30" s="55"/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55"/>
      <c r="S30" s="56"/>
      <c r="T30" s="62"/>
      <c r="U30" s="63"/>
    </row>
    <row r="31" spans="1:21" ht="16.5" x14ac:dyDescent="0.25">
      <c r="A31" s="51"/>
      <c r="C31" s="54"/>
      <c r="D31" s="55"/>
      <c r="E31" s="55"/>
      <c r="F31" s="55"/>
      <c r="G31" s="55"/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55"/>
      <c r="S31" s="56"/>
      <c r="T31" s="62"/>
      <c r="U31" s="63"/>
    </row>
    <row r="32" spans="1:21" ht="35.25" thickBot="1" x14ac:dyDescent="0.3">
      <c r="A32" s="40" t="s">
        <v>125</v>
      </c>
    </row>
    <row r="33" spans="1:20" ht="15.75" thickBot="1" x14ac:dyDescent="0.3">
      <c r="A33" s="14"/>
      <c r="B33" s="19"/>
      <c r="C33" s="57" t="s">
        <v>2</v>
      </c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9"/>
      <c r="O33" s="57" t="s">
        <v>3</v>
      </c>
      <c r="P33" s="58"/>
      <c r="Q33" s="58"/>
      <c r="R33" s="58"/>
      <c r="S33" s="58"/>
      <c r="T33" s="19"/>
    </row>
    <row r="34" spans="1:20" x14ac:dyDescent="0.25">
      <c r="A34" s="37" t="s">
        <v>0</v>
      </c>
      <c r="B34" s="41" t="s">
        <v>1</v>
      </c>
      <c r="C34" s="39" t="s">
        <v>6</v>
      </c>
      <c r="D34" s="37" t="s">
        <v>7</v>
      </c>
      <c r="E34" s="37" t="s">
        <v>8</v>
      </c>
      <c r="F34" s="37" t="s">
        <v>9</v>
      </c>
      <c r="G34" s="37" t="s">
        <v>10</v>
      </c>
      <c r="H34" s="37" t="s">
        <v>11</v>
      </c>
      <c r="I34" s="37" t="s">
        <v>12</v>
      </c>
      <c r="J34" s="37" t="s">
        <v>13</v>
      </c>
      <c r="K34" s="37" t="s">
        <v>14</v>
      </c>
      <c r="L34" s="37" t="s">
        <v>15</v>
      </c>
      <c r="M34" s="37" t="s">
        <v>64</v>
      </c>
      <c r="N34" s="37" t="s">
        <v>65</v>
      </c>
      <c r="O34" s="39" t="s">
        <v>16</v>
      </c>
      <c r="P34" s="37" t="s">
        <v>17</v>
      </c>
      <c r="Q34" s="37" t="s">
        <v>18</v>
      </c>
      <c r="R34" s="37" t="s">
        <v>19</v>
      </c>
      <c r="S34" s="37" t="s">
        <v>20</v>
      </c>
      <c r="T34" s="39" t="s">
        <v>24</v>
      </c>
    </row>
    <row r="35" spans="1:20" ht="15.75" thickBot="1" x14ac:dyDescent="0.3">
      <c r="A35" s="68">
        <v>1</v>
      </c>
      <c r="B35" s="21"/>
      <c r="C35" s="12">
        <v>227</v>
      </c>
      <c r="D35" s="35">
        <v>446</v>
      </c>
      <c r="E35" s="35">
        <v>1</v>
      </c>
      <c r="F35" s="35">
        <v>356</v>
      </c>
      <c r="G35" s="35">
        <v>63</v>
      </c>
      <c r="H35" s="35">
        <v>4</v>
      </c>
      <c r="I35" s="35">
        <v>3</v>
      </c>
      <c r="J35" s="35">
        <v>34</v>
      </c>
      <c r="K35" s="35">
        <v>3</v>
      </c>
      <c r="L35" s="35">
        <v>2160</v>
      </c>
      <c r="M35" s="35">
        <v>569</v>
      </c>
      <c r="N35" s="35">
        <v>593</v>
      </c>
      <c r="O35" s="12">
        <v>53</v>
      </c>
      <c r="P35" s="35">
        <v>291</v>
      </c>
      <c r="Q35" s="35">
        <v>2851</v>
      </c>
      <c r="R35" s="35">
        <v>8</v>
      </c>
      <c r="S35" s="35">
        <v>4</v>
      </c>
      <c r="T35" s="12">
        <v>43</v>
      </c>
    </row>
    <row r="36" spans="1:20" ht="15.75" thickBot="1" x14ac:dyDescent="0.3">
      <c r="A36" s="67"/>
      <c r="B36" s="22" t="s">
        <v>84</v>
      </c>
      <c r="C36" s="12">
        <v>218</v>
      </c>
      <c r="D36" s="35">
        <v>372</v>
      </c>
      <c r="E36" s="35">
        <v>1</v>
      </c>
      <c r="F36" s="35">
        <v>367</v>
      </c>
      <c r="G36" s="35">
        <v>55</v>
      </c>
      <c r="H36" s="35">
        <v>7</v>
      </c>
      <c r="I36" s="35">
        <v>6</v>
      </c>
      <c r="J36" s="35">
        <v>33</v>
      </c>
      <c r="K36" s="35">
        <v>3</v>
      </c>
      <c r="L36" s="35">
        <v>2095</v>
      </c>
      <c r="M36" s="35">
        <v>897</v>
      </c>
      <c r="N36" s="35">
        <v>761</v>
      </c>
      <c r="O36" s="12">
        <v>49</v>
      </c>
      <c r="P36" s="35">
        <v>335</v>
      </c>
      <c r="Q36" s="35">
        <v>3218</v>
      </c>
      <c r="R36" s="35">
        <v>3</v>
      </c>
      <c r="S36" s="35">
        <v>13</v>
      </c>
      <c r="T36" s="12">
        <v>43</v>
      </c>
    </row>
    <row r="37" spans="1:20" ht="15.75" thickBot="1" x14ac:dyDescent="0.3">
      <c r="A37" s="66">
        <v>2</v>
      </c>
      <c r="B37" s="21"/>
      <c r="C37" s="25">
        <v>189</v>
      </c>
      <c r="D37" s="36">
        <v>375</v>
      </c>
      <c r="E37" s="36">
        <v>38</v>
      </c>
      <c r="F37" s="36">
        <v>428</v>
      </c>
      <c r="G37" s="36">
        <v>46</v>
      </c>
      <c r="H37" s="36">
        <v>5</v>
      </c>
      <c r="I37" s="36">
        <v>5</v>
      </c>
      <c r="J37" s="36">
        <v>31</v>
      </c>
      <c r="K37" s="36">
        <v>2</v>
      </c>
      <c r="L37" s="36">
        <v>1850</v>
      </c>
      <c r="M37" s="36">
        <v>1002</v>
      </c>
      <c r="N37" s="36">
        <v>659</v>
      </c>
      <c r="O37" s="25">
        <v>51</v>
      </c>
      <c r="P37" s="36">
        <v>252</v>
      </c>
      <c r="Q37" s="36">
        <v>2661</v>
      </c>
      <c r="R37" s="36">
        <v>9</v>
      </c>
      <c r="S37" s="36">
        <v>15</v>
      </c>
      <c r="T37" s="25">
        <v>42</v>
      </c>
    </row>
    <row r="38" spans="1:20" ht="15.75" thickBot="1" x14ac:dyDescent="0.3">
      <c r="A38" s="67"/>
      <c r="B38" s="22" t="s">
        <v>55</v>
      </c>
      <c r="C38" s="12">
        <v>209</v>
      </c>
      <c r="D38" s="35">
        <v>306</v>
      </c>
      <c r="E38" s="35">
        <v>5</v>
      </c>
      <c r="F38" s="35">
        <v>349</v>
      </c>
      <c r="G38" s="35">
        <v>53</v>
      </c>
      <c r="H38" s="35">
        <v>2</v>
      </c>
      <c r="I38" s="35">
        <v>2</v>
      </c>
      <c r="J38" s="35">
        <v>38</v>
      </c>
      <c r="K38" s="35">
        <v>4</v>
      </c>
      <c r="L38" s="35">
        <v>1990</v>
      </c>
      <c r="M38" s="35">
        <v>765</v>
      </c>
      <c r="N38" s="35">
        <v>599</v>
      </c>
      <c r="O38" s="12">
        <v>67</v>
      </c>
      <c r="P38" s="35">
        <v>297</v>
      </c>
      <c r="Q38" s="35">
        <v>3280</v>
      </c>
      <c r="R38" s="35">
        <v>10</v>
      </c>
      <c r="S38" s="35">
        <v>6</v>
      </c>
      <c r="T38" s="12">
        <v>44</v>
      </c>
    </row>
    <row r="39" spans="1:20" ht="15.75" thickBot="1" x14ac:dyDescent="0.3">
      <c r="A39" s="64">
        <v>3</v>
      </c>
      <c r="B39" s="29"/>
      <c r="C39" s="12">
        <v>226</v>
      </c>
      <c r="D39" s="35">
        <v>293</v>
      </c>
      <c r="E39" s="35">
        <v>60</v>
      </c>
      <c r="F39" s="35">
        <v>440</v>
      </c>
      <c r="G39" s="35">
        <v>50</v>
      </c>
      <c r="H39" s="35">
        <v>8</v>
      </c>
      <c r="I39" s="35">
        <v>2</v>
      </c>
      <c r="J39" s="35">
        <v>47</v>
      </c>
      <c r="K39" s="35">
        <v>3</v>
      </c>
      <c r="L39" s="35">
        <v>1862</v>
      </c>
      <c r="M39" s="35">
        <v>834</v>
      </c>
      <c r="N39" s="35">
        <v>667</v>
      </c>
      <c r="O39" s="12">
        <v>61</v>
      </c>
      <c r="P39" s="35">
        <v>301</v>
      </c>
      <c r="Q39" s="35">
        <v>2810</v>
      </c>
      <c r="R39" s="35">
        <v>9</v>
      </c>
      <c r="S39" s="35">
        <v>11</v>
      </c>
      <c r="T39" s="12">
        <v>42</v>
      </c>
    </row>
    <row r="40" spans="1:20" ht="15.75" thickBot="1" x14ac:dyDescent="0.3">
      <c r="A40" s="65"/>
      <c r="B40" s="30" t="s">
        <v>149</v>
      </c>
      <c r="C40" s="12">
        <v>213</v>
      </c>
      <c r="D40" s="35">
        <v>354</v>
      </c>
      <c r="E40" s="35">
        <v>57</v>
      </c>
      <c r="F40" s="35">
        <v>314</v>
      </c>
      <c r="G40" s="35">
        <v>47</v>
      </c>
      <c r="H40" s="35">
        <v>5</v>
      </c>
      <c r="I40" s="35">
        <v>6</v>
      </c>
      <c r="J40" s="35">
        <v>33</v>
      </c>
      <c r="K40" s="35">
        <v>1</v>
      </c>
      <c r="L40" s="35">
        <v>1752</v>
      </c>
      <c r="M40" s="35">
        <v>527</v>
      </c>
      <c r="N40" s="35">
        <v>576</v>
      </c>
      <c r="O40" s="12">
        <v>56</v>
      </c>
      <c r="P40" s="35">
        <v>364</v>
      </c>
      <c r="Q40" s="35">
        <v>3646</v>
      </c>
      <c r="R40" s="35">
        <v>2</v>
      </c>
      <c r="S40" s="35">
        <v>14</v>
      </c>
      <c r="T40" s="12">
        <v>42</v>
      </c>
    </row>
    <row r="41" spans="1:20" ht="15.75" thickBot="1" x14ac:dyDescent="0.3">
      <c r="A41" s="66">
        <v>4</v>
      </c>
      <c r="B41" s="21"/>
      <c r="C41" s="12">
        <v>229</v>
      </c>
      <c r="D41" s="35">
        <v>363</v>
      </c>
      <c r="E41" s="35">
        <v>20</v>
      </c>
      <c r="F41" s="35">
        <v>397</v>
      </c>
      <c r="G41" s="35">
        <v>61</v>
      </c>
      <c r="H41" s="35">
        <v>10</v>
      </c>
      <c r="I41" s="35">
        <v>3</v>
      </c>
      <c r="J41" s="35">
        <v>36</v>
      </c>
      <c r="K41" s="35">
        <v>3</v>
      </c>
      <c r="L41" s="35">
        <v>1942</v>
      </c>
      <c r="M41" s="35">
        <v>890</v>
      </c>
      <c r="N41" s="35">
        <v>819</v>
      </c>
      <c r="O41" s="12">
        <v>30</v>
      </c>
      <c r="P41" s="35">
        <v>245</v>
      </c>
      <c r="Q41" s="35">
        <v>2095</v>
      </c>
      <c r="R41" s="35">
        <v>2</v>
      </c>
      <c r="S41" s="35">
        <v>9</v>
      </c>
      <c r="T41" s="12">
        <v>42</v>
      </c>
    </row>
    <row r="42" spans="1:20" ht="15.75" thickBot="1" x14ac:dyDescent="0.3">
      <c r="A42" s="67"/>
      <c r="B42" s="22" t="s">
        <v>54</v>
      </c>
      <c r="C42" s="12">
        <v>190</v>
      </c>
      <c r="D42" s="35">
        <v>369</v>
      </c>
      <c r="E42" s="35">
        <v>62</v>
      </c>
      <c r="F42" s="35">
        <v>432</v>
      </c>
      <c r="G42" s="35">
        <v>44</v>
      </c>
      <c r="H42" s="35">
        <v>4</v>
      </c>
      <c r="I42" s="35">
        <v>2</v>
      </c>
      <c r="J42" s="35">
        <v>37</v>
      </c>
      <c r="K42" s="35">
        <v>3</v>
      </c>
      <c r="L42" s="35">
        <v>1942</v>
      </c>
      <c r="M42" s="35">
        <v>733</v>
      </c>
      <c r="N42" s="35">
        <v>645</v>
      </c>
      <c r="O42" s="12">
        <v>43</v>
      </c>
      <c r="P42" s="35">
        <v>221</v>
      </c>
      <c r="Q42" s="35">
        <v>2100</v>
      </c>
      <c r="R42" s="35">
        <v>7</v>
      </c>
      <c r="S42" s="35">
        <v>5</v>
      </c>
      <c r="T42" s="12">
        <v>51</v>
      </c>
    </row>
    <row r="43" spans="1:20" ht="15.75" thickBot="1" x14ac:dyDescent="0.3">
      <c r="A43" s="66">
        <v>5</v>
      </c>
      <c r="B43" s="21"/>
      <c r="C43" s="12">
        <v>213</v>
      </c>
      <c r="D43" s="35">
        <v>320</v>
      </c>
      <c r="E43" s="35">
        <v>26</v>
      </c>
      <c r="F43" s="35">
        <v>350</v>
      </c>
      <c r="G43" s="35">
        <v>55</v>
      </c>
      <c r="H43" s="35">
        <v>2</v>
      </c>
      <c r="I43" s="35">
        <v>6</v>
      </c>
      <c r="J43" s="35">
        <v>39</v>
      </c>
      <c r="K43" s="35">
        <v>8</v>
      </c>
      <c r="L43" s="35">
        <v>1729</v>
      </c>
      <c r="M43" s="35">
        <v>816</v>
      </c>
      <c r="N43" s="35">
        <v>692</v>
      </c>
      <c r="O43" s="12">
        <v>52</v>
      </c>
      <c r="P43" s="35">
        <v>352</v>
      </c>
      <c r="Q43" s="35">
        <v>3375</v>
      </c>
      <c r="R43" s="35">
        <v>3</v>
      </c>
      <c r="S43" s="35">
        <v>17</v>
      </c>
      <c r="T43" s="12">
        <v>53</v>
      </c>
    </row>
    <row r="44" spans="1:20" ht="15.75" thickBot="1" x14ac:dyDescent="0.3">
      <c r="A44" s="67"/>
      <c r="B44" s="22" t="s">
        <v>85</v>
      </c>
      <c r="C44" s="12">
        <v>182</v>
      </c>
      <c r="D44" s="35">
        <v>366</v>
      </c>
      <c r="E44" s="35">
        <v>-28</v>
      </c>
      <c r="F44" s="35">
        <v>314</v>
      </c>
      <c r="G44" s="35">
        <v>53</v>
      </c>
      <c r="H44" s="35">
        <v>4</v>
      </c>
      <c r="I44" s="35">
        <v>8</v>
      </c>
      <c r="J44" s="35">
        <v>28</v>
      </c>
      <c r="K44" s="35">
        <v>4</v>
      </c>
      <c r="L44" s="35">
        <v>1835</v>
      </c>
      <c r="M44" s="35">
        <v>875</v>
      </c>
      <c r="N44" s="35">
        <v>662</v>
      </c>
      <c r="O44" s="12">
        <v>56</v>
      </c>
      <c r="P44" s="35">
        <v>287</v>
      </c>
      <c r="Q44" s="35">
        <v>2807</v>
      </c>
      <c r="R44" s="35">
        <v>6</v>
      </c>
      <c r="S44" s="35">
        <v>13</v>
      </c>
      <c r="T44" s="12">
        <v>51</v>
      </c>
    </row>
    <row r="45" spans="1:20" ht="15.75" thickBot="1" x14ac:dyDescent="0.3">
      <c r="A45" s="66">
        <v>6</v>
      </c>
      <c r="B45" s="21"/>
      <c r="C45" s="12">
        <v>170</v>
      </c>
      <c r="D45" s="35">
        <v>362</v>
      </c>
      <c r="E45" s="35">
        <v>33</v>
      </c>
      <c r="F45" s="35">
        <v>383</v>
      </c>
      <c r="G45" s="35">
        <v>49</v>
      </c>
      <c r="H45" s="35">
        <v>5</v>
      </c>
      <c r="I45" s="35">
        <v>6</v>
      </c>
      <c r="J45" s="35">
        <v>24</v>
      </c>
      <c r="K45" s="35">
        <v>5</v>
      </c>
      <c r="L45" s="35">
        <v>1684</v>
      </c>
      <c r="M45" s="35">
        <v>859</v>
      </c>
      <c r="N45" s="35">
        <v>651</v>
      </c>
      <c r="O45" s="12">
        <v>42</v>
      </c>
      <c r="P45" s="35">
        <v>258</v>
      </c>
      <c r="Q45" s="35">
        <v>2677</v>
      </c>
      <c r="R45" s="35">
        <v>3</v>
      </c>
      <c r="S45" s="35">
        <v>12</v>
      </c>
      <c r="T45" s="12">
        <v>51</v>
      </c>
    </row>
    <row r="46" spans="1:20" ht="15.75" thickBot="1" x14ac:dyDescent="0.3">
      <c r="A46" s="67"/>
      <c r="B46" s="22" t="s">
        <v>21</v>
      </c>
      <c r="C46" s="12">
        <v>183</v>
      </c>
      <c r="D46" s="35">
        <v>338</v>
      </c>
      <c r="E46" s="35">
        <v>-65</v>
      </c>
      <c r="F46" s="35">
        <v>338</v>
      </c>
      <c r="G46" s="35">
        <v>48</v>
      </c>
      <c r="H46" s="35">
        <v>4</v>
      </c>
      <c r="I46" s="35">
        <v>3</v>
      </c>
      <c r="J46" s="35">
        <v>26</v>
      </c>
      <c r="K46" s="35">
        <v>3</v>
      </c>
      <c r="L46" s="35">
        <v>1743</v>
      </c>
      <c r="M46" s="35">
        <v>713</v>
      </c>
      <c r="N46" s="35">
        <v>610</v>
      </c>
      <c r="O46" s="12">
        <v>37</v>
      </c>
      <c r="P46" s="35">
        <v>206</v>
      </c>
      <c r="Q46" s="35">
        <v>2026</v>
      </c>
      <c r="R46" s="35">
        <v>5</v>
      </c>
      <c r="S46" s="35">
        <v>9</v>
      </c>
      <c r="T46" s="12">
        <v>51</v>
      </c>
    </row>
    <row r="47" spans="1:20" ht="15.75" thickBot="1" x14ac:dyDescent="0.3">
      <c r="A47" s="66">
        <v>7</v>
      </c>
      <c r="B47" s="21"/>
      <c r="C47" s="12">
        <v>158</v>
      </c>
      <c r="D47" s="35">
        <v>284</v>
      </c>
      <c r="E47" s="35">
        <v>34</v>
      </c>
      <c r="F47" s="35">
        <v>405</v>
      </c>
      <c r="G47" s="35">
        <v>51</v>
      </c>
      <c r="H47" s="35">
        <v>4</v>
      </c>
      <c r="I47" s="35">
        <v>2</v>
      </c>
      <c r="J47" s="35">
        <v>24</v>
      </c>
      <c r="K47" s="35">
        <v>2</v>
      </c>
      <c r="L47" s="35">
        <v>1436</v>
      </c>
      <c r="M47" s="35">
        <v>711</v>
      </c>
      <c r="N47" s="35">
        <v>620</v>
      </c>
      <c r="O47" s="12">
        <v>37</v>
      </c>
      <c r="P47" s="35">
        <v>186</v>
      </c>
      <c r="Q47" s="35">
        <v>1962</v>
      </c>
      <c r="R47" s="35">
        <v>2</v>
      </c>
      <c r="S47" s="35">
        <v>5</v>
      </c>
      <c r="T47" s="12">
        <v>51</v>
      </c>
    </row>
    <row r="48" spans="1:20" ht="15.75" thickBot="1" x14ac:dyDescent="0.3">
      <c r="A48" s="67"/>
      <c r="B48" s="22" t="s">
        <v>33</v>
      </c>
      <c r="C48" s="12">
        <v>160</v>
      </c>
      <c r="D48" s="35">
        <v>268</v>
      </c>
      <c r="E48" s="35">
        <v>10</v>
      </c>
      <c r="F48" s="35">
        <v>424</v>
      </c>
      <c r="G48" s="35">
        <v>31</v>
      </c>
      <c r="H48" s="35">
        <v>2</v>
      </c>
      <c r="I48" s="35">
        <v>3</v>
      </c>
      <c r="J48" s="35">
        <v>29</v>
      </c>
      <c r="K48" s="35">
        <v>0</v>
      </c>
      <c r="L48" s="35">
        <v>1573</v>
      </c>
      <c r="M48" s="35">
        <v>738</v>
      </c>
      <c r="N48" s="35">
        <v>485</v>
      </c>
      <c r="O48" s="12">
        <v>45</v>
      </c>
      <c r="P48" s="35">
        <v>210</v>
      </c>
      <c r="Q48" s="35">
        <v>2235</v>
      </c>
      <c r="R48" s="35">
        <v>3</v>
      </c>
      <c r="S48" s="35">
        <v>13</v>
      </c>
      <c r="T48" s="12">
        <v>51</v>
      </c>
    </row>
    <row r="49" spans="1:20" x14ac:dyDescent="0.25">
      <c r="A49" s="66">
        <v>8</v>
      </c>
      <c r="B49" s="21"/>
      <c r="C49" s="26">
        <v>170</v>
      </c>
      <c r="D49" s="33">
        <v>251</v>
      </c>
      <c r="E49" s="33">
        <v>-86</v>
      </c>
      <c r="F49" s="33">
        <v>199</v>
      </c>
      <c r="G49" s="33">
        <v>54</v>
      </c>
      <c r="H49" s="33">
        <v>0</v>
      </c>
      <c r="I49" s="33">
        <v>2</v>
      </c>
      <c r="J49" s="33">
        <v>27</v>
      </c>
      <c r="K49" s="33">
        <v>6</v>
      </c>
      <c r="L49" s="33">
        <v>1622</v>
      </c>
      <c r="M49" s="33">
        <v>566</v>
      </c>
      <c r="N49" s="33">
        <v>468</v>
      </c>
      <c r="O49" s="33">
        <v>46</v>
      </c>
      <c r="P49" s="33">
        <v>275</v>
      </c>
      <c r="Q49" s="33">
        <v>3053</v>
      </c>
      <c r="R49" s="33">
        <v>5</v>
      </c>
      <c r="S49" s="33">
        <v>14</v>
      </c>
      <c r="T49" s="26">
        <v>51</v>
      </c>
    </row>
    <row r="50" spans="1:20" ht="17.25" thickBot="1" x14ac:dyDescent="0.3">
      <c r="A50" s="67"/>
      <c r="B50" s="22" t="s">
        <v>57</v>
      </c>
      <c r="C50" s="54"/>
      <c r="D50" s="55"/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6"/>
      <c r="T50" s="34"/>
    </row>
    <row r="51" spans="1:20" ht="16.5" x14ac:dyDescent="0.25">
      <c r="A51" s="66">
        <v>9</v>
      </c>
      <c r="B51" s="21"/>
      <c r="C51" s="54"/>
      <c r="D51" s="55"/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  <c r="P51" s="55"/>
      <c r="Q51" s="55"/>
      <c r="R51" s="55"/>
      <c r="S51" s="56"/>
      <c r="T51" s="34"/>
    </row>
    <row r="52" spans="1:20" ht="17.25" thickBot="1" x14ac:dyDescent="0.3">
      <c r="A52" s="67"/>
      <c r="B52" s="22" t="s">
        <v>148</v>
      </c>
      <c r="C52" s="54"/>
      <c r="D52" s="55"/>
      <c r="E52" s="55"/>
      <c r="F52" s="55"/>
      <c r="G52" s="55"/>
      <c r="H52" s="55"/>
      <c r="I52" s="55"/>
      <c r="J52" s="55"/>
      <c r="K52" s="55"/>
      <c r="L52" s="55"/>
      <c r="M52" s="55"/>
      <c r="N52" s="55"/>
      <c r="O52" s="55"/>
      <c r="P52" s="55"/>
      <c r="Q52" s="55"/>
      <c r="R52" s="55"/>
      <c r="S52" s="56"/>
      <c r="T52" s="34"/>
    </row>
    <row r="53" spans="1:20" ht="16.5" x14ac:dyDescent="0.25">
      <c r="A53" s="66">
        <v>10</v>
      </c>
      <c r="B53" s="21"/>
      <c r="C53" s="54"/>
      <c r="D53" s="55"/>
      <c r="E53" s="55"/>
      <c r="F53" s="55"/>
      <c r="G53" s="55"/>
      <c r="H53" s="55"/>
      <c r="I53" s="55"/>
      <c r="J53" s="55"/>
      <c r="K53" s="55"/>
      <c r="L53" s="55"/>
      <c r="M53" s="55"/>
      <c r="N53" s="55"/>
      <c r="O53" s="55"/>
      <c r="P53" s="55"/>
      <c r="Q53" s="55"/>
      <c r="R53" s="55"/>
      <c r="S53" s="56"/>
      <c r="T53" s="34"/>
    </row>
    <row r="54" spans="1:20" ht="17.25" thickBot="1" x14ac:dyDescent="0.3">
      <c r="A54" s="67"/>
      <c r="B54" s="22" t="s">
        <v>147</v>
      </c>
      <c r="C54" s="54"/>
      <c r="D54" s="55"/>
      <c r="E54" s="55"/>
      <c r="F54" s="55"/>
      <c r="G54" s="55"/>
      <c r="H54" s="55"/>
      <c r="I54" s="55"/>
      <c r="J54" s="55"/>
      <c r="K54" s="55"/>
      <c r="L54" s="55"/>
      <c r="M54" s="55"/>
      <c r="N54" s="55"/>
      <c r="O54" s="55"/>
      <c r="P54" s="55"/>
      <c r="Q54" s="55"/>
      <c r="R54" s="55"/>
      <c r="S54" s="56"/>
      <c r="T54" s="34"/>
    </row>
    <row r="55" spans="1:20" ht="16.5" x14ac:dyDescent="0.25">
      <c r="A55" s="66">
        <v>11</v>
      </c>
      <c r="B55" s="21"/>
      <c r="C55" s="54"/>
      <c r="D55" s="55"/>
      <c r="E55" s="55"/>
      <c r="F55" s="55"/>
      <c r="G55" s="55"/>
      <c r="H55" s="55"/>
      <c r="I55" s="55"/>
      <c r="J55" s="55"/>
      <c r="K55" s="55"/>
      <c r="L55" s="55"/>
      <c r="M55" s="55"/>
      <c r="N55" s="55"/>
      <c r="O55" s="55"/>
      <c r="P55" s="55"/>
      <c r="Q55" s="55"/>
      <c r="R55" s="55"/>
      <c r="S55" s="56"/>
      <c r="T55" s="34"/>
    </row>
    <row r="56" spans="1:20" ht="17.25" thickBot="1" x14ac:dyDescent="0.3">
      <c r="A56" s="67"/>
      <c r="B56" s="22" t="s">
        <v>61</v>
      </c>
      <c r="C56" s="54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5"/>
      <c r="O56" s="55"/>
      <c r="P56" s="55"/>
      <c r="Q56" s="55"/>
      <c r="R56" s="55"/>
      <c r="S56" s="56"/>
      <c r="T56" s="34"/>
    </row>
    <row r="57" spans="1:20" ht="16.5" x14ac:dyDescent="0.25">
      <c r="A57" s="66">
        <v>12</v>
      </c>
      <c r="B57" s="21"/>
      <c r="C57" s="54"/>
      <c r="D57" s="55"/>
      <c r="E57" s="55"/>
      <c r="F57" s="55"/>
      <c r="G57" s="55"/>
      <c r="H57" s="55"/>
      <c r="I57" s="55"/>
      <c r="J57" s="55"/>
      <c r="K57" s="55"/>
      <c r="L57" s="55"/>
      <c r="M57" s="55"/>
      <c r="N57" s="55"/>
      <c r="O57" s="55"/>
      <c r="P57" s="55"/>
      <c r="Q57" s="55"/>
      <c r="R57" s="55"/>
      <c r="S57" s="56"/>
      <c r="T57" s="34"/>
    </row>
    <row r="58" spans="1:20" ht="17.25" thickBot="1" x14ac:dyDescent="0.3">
      <c r="A58" s="67"/>
      <c r="B58" s="22" t="s">
        <v>86</v>
      </c>
      <c r="C58" s="54"/>
      <c r="D58" s="55"/>
      <c r="E58" s="55"/>
      <c r="F58" s="55"/>
      <c r="G58" s="55"/>
      <c r="H58" s="55"/>
      <c r="I58" s="55"/>
      <c r="J58" s="55"/>
      <c r="K58" s="55"/>
      <c r="L58" s="55"/>
      <c r="M58" s="55"/>
      <c r="N58" s="55"/>
      <c r="O58" s="55"/>
      <c r="P58" s="55"/>
      <c r="Q58" s="55"/>
      <c r="R58" s="55"/>
      <c r="S58" s="56"/>
      <c r="T58" s="34"/>
    </row>
    <row r="59" spans="1:20" ht="16.5" x14ac:dyDescent="0.25">
      <c r="A59" s="66">
        <v>14</v>
      </c>
      <c r="B59" s="21"/>
      <c r="C59" s="54"/>
      <c r="D59" s="55"/>
      <c r="E59" s="55"/>
      <c r="F59" s="55"/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55"/>
      <c r="R59" s="55"/>
      <c r="S59" s="56"/>
      <c r="T59" s="34"/>
    </row>
    <row r="60" spans="1:20" ht="17.25" thickBot="1" x14ac:dyDescent="0.3">
      <c r="A60" s="67"/>
      <c r="B60" s="22" t="s">
        <v>58</v>
      </c>
      <c r="C60" s="54"/>
      <c r="D60" s="55"/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56"/>
      <c r="T60" s="34"/>
    </row>
    <row r="61" spans="1:20" ht="16.5" x14ac:dyDescent="0.25">
      <c r="A61" s="66">
        <v>13</v>
      </c>
      <c r="B61" s="21"/>
      <c r="C61" s="54"/>
      <c r="D61" s="55"/>
      <c r="E61" s="55"/>
      <c r="F61" s="55"/>
      <c r="G61" s="55"/>
      <c r="H61" s="55"/>
      <c r="I61" s="55"/>
      <c r="J61" s="55"/>
      <c r="K61" s="55"/>
      <c r="L61" s="55"/>
      <c r="M61" s="55"/>
      <c r="N61" s="55"/>
      <c r="O61" s="55"/>
      <c r="P61" s="55"/>
      <c r="Q61" s="55"/>
      <c r="R61" s="55"/>
      <c r="S61" s="56"/>
      <c r="T61" s="34"/>
    </row>
    <row r="62" spans="1:20" ht="17.25" thickBot="1" x14ac:dyDescent="0.3">
      <c r="A62" s="67"/>
      <c r="B62" s="22" t="s">
        <v>146</v>
      </c>
      <c r="C62" s="54"/>
      <c r="D62" s="55"/>
      <c r="E62" s="55"/>
      <c r="F62" s="55"/>
      <c r="G62" s="55"/>
      <c r="H62" s="55"/>
      <c r="I62" s="55"/>
      <c r="J62" s="55"/>
      <c r="K62" s="55"/>
      <c r="L62" s="55"/>
      <c r="M62" s="55"/>
      <c r="N62" s="55"/>
      <c r="O62" s="55"/>
      <c r="P62" s="55"/>
      <c r="Q62" s="55"/>
      <c r="R62" s="55"/>
      <c r="S62" s="56"/>
      <c r="T62" s="34"/>
    </row>
    <row r="63" spans="1:20" ht="16.5" x14ac:dyDescent="0.25">
      <c r="A63" s="49">
        <v>15</v>
      </c>
      <c r="B63" s="6"/>
      <c r="C63" s="54"/>
      <c r="D63" s="55"/>
      <c r="E63" s="55"/>
      <c r="F63" s="55"/>
      <c r="G63" s="55"/>
      <c r="H63" s="55"/>
      <c r="I63" s="55"/>
      <c r="J63" s="55"/>
      <c r="K63" s="55"/>
      <c r="L63" s="55"/>
      <c r="M63" s="55"/>
      <c r="N63" s="55"/>
      <c r="O63" s="55"/>
      <c r="P63" s="55"/>
      <c r="Q63" s="55"/>
      <c r="R63" s="55"/>
      <c r="S63" s="56"/>
      <c r="T63" s="34"/>
    </row>
    <row r="64" spans="1:20" ht="16.5" x14ac:dyDescent="0.25">
      <c r="A64" s="51"/>
      <c r="B64" s="6" t="s">
        <v>145</v>
      </c>
      <c r="C64" s="54"/>
      <c r="D64" s="55"/>
      <c r="E64" s="55"/>
      <c r="F64" s="55"/>
      <c r="G64" s="55"/>
      <c r="H64" s="55"/>
      <c r="I64" s="55"/>
      <c r="J64" s="55"/>
      <c r="K64" s="55"/>
      <c r="L64" s="55"/>
      <c r="M64" s="55"/>
      <c r="N64" s="55"/>
      <c r="O64" s="55"/>
      <c r="P64" s="55"/>
      <c r="Q64" s="55"/>
      <c r="R64" s="55"/>
      <c r="S64" s="56"/>
      <c r="T64" s="34"/>
    </row>
  </sheetData>
  <mergeCells count="78">
    <mergeCell ref="C64:S64"/>
    <mergeCell ref="A59:A60"/>
    <mergeCell ref="A61:A62"/>
    <mergeCell ref="C54:S54"/>
    <mergeCell ref="C55:S55"/>
    <mergeCell ref="C56:S56"/>
    <mergeCell ref="C57:S57"/>
    <mergeCell ref="C58:S58"/>
    <mergeCell ref="C60:S60"/>
    <mergeCell ref="C61:S61"/>
    <mergeCell ref="C62:S62"/>
    <mergeCell ref="A63:A64"/>
    <mergeCell ref="A53:A54"/>
    <mergeCell ref="C50:S50"/>
    <mergeCell ref="C51:S51"/>
    <mergeCell ref="C52:S52"/>
    <mergeCell ref="C53:S53"/>
    <mergeCell ref="C63:S63"/>
    <mergeCell ref="A41:A42"/>
    <mergeCell ref="C59:S59"/>
    <mergeCell ref="A55:A56"/>
    <mergeCell ref="A57:A58"/>
    <mergeCell ref="T30:U30"/>
    <mergeCell ref="T31:U31"/>
    <mergeCell ref="A35:A36"/>
    <mergeCell ref="A37:A38"/>
    <mergeCell ref="A39:A40"/>
    <mergeCell ref="O33:S33"/>
    <mergeCell ref="A43:A44"/>
    <mergeCell ref="A45:A46"/>
    <mergeCell ref="A47:A48"/>
    <mergeCell ref="A49:A50"/>
    <mergeCell ref="A51:A52"/>
    <mergeCell ref="C33:N33"/>
    <mergeCell ref="T20:U20"/>
    <mergeCell ref="T21:U21"/>
    <mergeCell ref="T22:U22"/>
    <mergeCell ref="T29:U29"/>
    <mergeCell ref="C28:S28"/>
    <mergeCell ref="C29:S29"/>
    <mergeCell ref="T24:U24"/>
    <mergeCell ref="T25:U25"/>
    <mergeCell ref="T26:U26"/>
    <mergeCell ref="T27:U27"/>
    <mergeCell ref="T28:U28"/>
    <mergeCell ref="T23:U23"/>
    <mergeCell ref="C22:S22"/>
    <mergeCell ref="C23:S23"/>
    <mergeCell ref="C24:S24"/>
    <mergeCell ref="C25:S25"/>
    <mergeCell ref="C26:S26"/>
    <mergeCell ref="C27:S27"/>
    <mergeCell ref="A26:A27"/>
    <mergeCell ref="A28:A29"/>
    <mergeCell ref="A30:A31"/>
    <mergeCell ref="C30:S30"/>
    <mergeCell ref="C31:S31"/>
    <mergeCell ref="C1:N1"/>
    <mergeCell ref="O1:S1"/>
    <mergeCell ref="T1:U1"/>
    <mergeCell ref="C18:S18"/>
    <mergeCell ref="C19:S19"/>
    <mergeCell ref="T18:U18"/>
    <mergeCell ref="T19:U19"/>
    <mergeCell ref="C20:S20"/>
    <mergeCell ref="C21:S21"/>
    <mergeCell ref="A14:A15"/>
    <mergeCell ref="A16:A17"/>
    <mergeCell ref="A18:A19"/>
    <mergeCell ref="A20:A21"/>
    <mergeCell ref="A22:A23"/>
    <mergeCell ref="A24:A25"/>
    <mergeCell ref="A2:A3"/>
    <mergeCell ref="A4:A5"/>
    <mergeCell ref="A6:A7"/>
    <mergeCell ref="A8:A9"/>
    <mergeCell ref="A10:A11"/>
    <mergeCell ref="A12:A13"/>
  </mergeCells>
  <pageMargins left="0.7" right="0.7" top="0.75" bottom="0.75" header="0.3" footer="0.3"/>
  <pageSetup orientation="portrait" horizontalDpi="0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U64"/>
  <sheetViews>
    <sheetView workbookViewId="0">
      <selection activeCell="B9" sqref="B9"/>
    </sheetView>
  </sheetViews>
  <sheetFormatPr defaultRowHeight="15" x14ac:dyDescent="0.25"/>
  <sheetData>
    <row r="1" spans="1:21" ht="15.75" thickBot="1" x14ac:dyDescent="0.3">
      <c r="A1" s="3" t="s">
        <v>0</v>
      </c>
      <c r="B1" s="4" t="s">
        <v>1</v>
      </c>
      <c r="C1" s="57" t="s">
        <v>2</v>
      </c>
      <c r="D1" s="58"/>
      <c r="E1" s="58"/>
      <c r="F1" s="58"/>
      <c r="G1" s="58"/>
      <c r="H1" s="58"/>
      <c r="I1" s="58"/>
      <c r="J1" s="58"/>
      <c r="K1" s="58"/>
      <c r="L1" s="58"/>
      <c r="M1" s="58"/>
      <c r="N1" s="59"/>
      <c r="O1" s="57" t="s">
        <v>3</v>
      </c>
      <c r="P1" s="58"/>
      <c r="Q1" s="58"/>
      <c r="R1" s="58"/>
      <c r="S1" s="58"/>
      <c r="T1" s="60" t="s">
        <v>4</v>
      </c>
      <c r="U1" s="61"/>
    </row>
    <row r="2" spans="1:21" x14ac:dyDescent="0.25">
      <c r="A2" s="51">
        <v>1</v>
      </c>
      <c r="B2" s="6"/>
      <c r="C2" s="10" t="s">
        <v>6</v>
      </c>
      <c r="D2" s="3" t="s">
        <v>7</v>
      </c>
      <c r="E2" s="3" t="s">
        <v>8</v>
      </c>
      <c r="F2" s="3" t="s">
        <v>9</v>
      </c>
      <c r="G2" s="3" t="s">
        <v>10</v>
      </c>
      <c r="H2" s="3" t="s">
        <v>11</v>
      </c>
      <c r="I2" s="3" t="s">
        <v>12</v>
      </c>
      <c r="J2" s="3" t="s">
        <v>13</v>
      </c>
      <c r="K2" s="3" t="s">
        <v>14</v>
      </c>
      <c r="L2" s="3" t="s">
        <v>15</v>
      </c>
      <c r="M2" s="3" t="s">
        <v>64</v>
      </c>
      <c r="N2" s="3" t="s">
        <v>65</v>
      </c>
      <c r="O2" s="10" t="s">
        <v>16</v>
      </c>
      <c r="P2" s="3" t="s">
        <v>17</v>
      </c>
      <c r="Q2" s="3" t="s">
        <v>18</v>
      </c>
      <c r="R2" s="3" t="s">
        <v>19</v>
      </c>
      <c r="S2" s="3" t="s">
        <v>20</v>
      </c>
      <c r="T2" s="10" t="s">
        <v>124</v>
      </c>
      <c r="U2" s="3" t="s">
        <v>5</v>
      </c>
    </row>
    <row r="3" spans="1:21" ht="15.75" thickBot="1" x14ac:dyDescent="0.3">
      <c r="A3" s="50"/>
      <c r="B3" s="7" t="s">
        <v>126</v>
      </c>
      <c r="C3" s="12">
        <v>5450</v>
      </c>
      <c r="D3" s="11">
        <v>10600</v>
      </c>
      <c r="E3" s="11">
        <v>65</v>
      </c>
      <c r="F3" s="11">
        <v>1011</v>
      </c>
      <c r="G3" s="11">
        <v>680</v>
      </c>
      <c r="H3" s="11">
        <v>140</v>
      </c>
      <c r="I3" s="11">
        <v>70</v>
      </c>
      <c r="J3" s="11">
        <v>620</v>
      </c>
      <c r="K3" s="11">
        <v>125</v>
      </c>
      <c r="L3" s="11">
        <v>4160</v>
      </c>
      <c r="M3" s="11">
        <v>797</v>
      </c>
      <c r="N3" s="11">
        <v>1372</v>
      </c>
      <c r="O3" s="12">
        <v>2000</v>
      </c>
      <c r="P3" s="11">
        <v>-3360</v>
      </c>
      <c r="Q3" s="11">
        <v>4790</v>
      </c>
      <c r="R3" s="11">
        <v>400</v>
      </c>
      <c r="S3" s="11">
        <v>60</v>
      </c>
      <c r="T3" s="12"/>
      <c r="U3" s="15">
        <v>403</v>
      </c>
    </row>
    <row r="4" spans="1:21" ht="15.75" thickBot="1" x14ac:dyDescent="0.3">
      <c r="A4" s="49">
        <v>2</v>
      </c>
      <c r="B4" s="7" t="s">
        <v>95</v>
      </c>
      <c r="C4" s="12">
        <v>5750</v>
      </c>
      <c r="D4" s="11">
        <v>8925</v>
      </c>
      <c r="E4" s="11">
        <v>255</v>
      </c>
      <c r="F4" s="11">
        <v>1002</v>
      </c>
      <c r="G4" s="11">
        <v>520</v>
      </c>
      <c r="H4" s="11">
        <v>100</v>
      </c>
      <c r="I4" s="11">
        <v>20</v>
      </c>
      <c r="J4" s="11">
        <v>800</v>
      </c>
      <c r="K4" s="11">
        <v>100</v>
      </c>
      <c r="L4" s="11">
        <v>3802</v>
      </c>
      <c r="M4" s="11">
        <v>715</v>
      </c>
      <c r="N4" s="11">
        <v>1272</v>
      </c>
      <c r="O4" s="12">
        <v>2360</v>
      </c>
      <c r="P4" s="11">
        <v>-4320</v>
      </c>
      <c r="Q4" s="11">
        <v>6230</v>
      </c>
      <c r="R4" s="11">
        <v>400</v>
      </c>
      <c r="S4" s="11">
        <v>280</v>
      </c>
      <c r="T4" s="12"/>
      <c r="U4" s="15">
        <v>394</v>
      </c>
    </row>
    <row r="5" spans="1:21" ht="15.75" thickBot="1" x14ac:dyDescent="0.3">
      <c r="A5" s="50"/>
      <c r="B5" s="7" t="s">
        <v>39</v>
      </c>
      <c r="C5" s="12">
        <v>5625</v>
      </c>
      <c r="D5" s="11">
        <v>8500</v>
      </c>
      <c r="E5" s="11">
        <v>40</v>
      </c>
      <c r="F5" s="11">
        <v>936</v>
      </c>
      <c r="G5" s="11">
        <v>560</v>
      </c>
      <c r="H5" s="11">
        <v>160</v>
      </c>
      <c r="I5" s="11">
        <v>50</v>
      </c>
      <c r="J5" s="11">
        <v>920</v>
      </c>
      <c r="K5" s="11">
        <v>50</v>
      </c>
      <c r="L5" s="11">
        <v>3856</v>
      </c>
      <c r="M5" s="11">
        <v>646</v>
      </c>
      <c r="N5" s="11">
        <v>1270</v>
      </c>
      <c r="O5" s="12">
        <v>2440</v>
      </c>
      <c r="P5" s="11">
        <v>-4815</v>
      </c>
      <c r="Q5" s="11">
        <v>7140</v>
      </c>
      <c r="R5" s="11">
        <v>300</v>
      </c>
      <c r="S5" s="11">
        <v>340</v>
      </c>
      <c r="T5" s="12"/>
      <c r="U5" s="15">
        <v>358</v>
      </c>
    </row>
    <row r="6" spans="1:21" ht="15.75" thickBot="1" x14ac:dyDescent="0.3">
      <c r="A6" s="49">
        <v>3</v>
      </c>
      <c r="B6" s="7" t="s">
        <v>127</v>
      </c>
      <c r="C6" s="12">
        <v>5025</v>
      </c>
      <c r="D6" s="11">
        <v>8175</v>
      </c>
      <c r="E6" s="11">
        <v>45</v>
      </c>
      <c r="F6" s="11">
        <v>888</v>
      </c>
      <c r="G6" s="11">
        <v>510</v>
      </c>
      <c r="H6" s="11">
        <v>60</v>
      </c>
      <c r="I6" s="11">
        <v>40</v>
      </c>
      <c r="J6" s="11">
        <v>700</v>
      </c>
      <c r="K6" s="11">
        <v>75</v>
      </c>
      <c r="L6" s="11">
        <v>3786</v>
      </c>
      <c r="M6" s="11">
        <v>766</v>
      </c>
      <c r="N6" s="11">
        <v>1206</v>
      </c>
      <c r="O6" s="12">
        <v>2960</v>
      </c>
      <c r="P6" s="11">
        <v>-5265</v>
      </c>
      <c r="Q6" s="11">
        <v>7258</v>
      </c>
      <c r="R6" s="11">
        <v>700</v>
      </c>
      <c r="S6" s="11">
        <v>220</v>
      </c>
      <c r="T6" s="12"/>
      <c r="U6" s="15">
        <v>299</v>
      </c>
    </row>
    <row r="7" spans="1:21" ht="15.75" thickBot="1" x14ac:dyDescent="0.3">
      <c r="A7" s="50"/>
      <c r="B7" s="7" t="s">
        <v>128</v>
      </c>
      <c r="C7" s="12">
        <v>5425</v>
      </c>
      <c r="D7" s="11">
        <v>8650</v>
      </c>
      <c r="E7" s="11">
        <v>220</v>
      </c>
      <c r="F7" s="11">
        <v>1584</v>
      </c>
      <c r="G7" s="11">
        <v>720</v>
      </c>
      <c r="H7" s="11">
        <v>60</v>
      </c>
      <c r="I7" s="11">
        <v>20</v>
      </c>
      <c r="J7" s="11">
        <v>620</v>
      </c>
      <c r="K7" s="11">
        <v>100</v>
      </c>
      <c r="L7" s="11">
        <v>3838</v>
      </c>
      <c r="M7" s="11">
        <v>828</v>
      </c>
      <c r="N7" s="11">
        <v>1392</v>
      </c>
      <c r="O7" s="12">
        <v>1720</v>
      </c>
      <c r="P7" s="11">
        <v>-4665</v>
      </c>
      <c r="Q7" s="11">
        <v>5876</v>
      </c>
      <c r="R7" s="11">
        <v>150</v>
      </c>
      <c r="S7" s="11">
        <v>340</v>
      </c>
      <c r="T7" s="12"/>
      <c r="U7" s="15">
        <v>314</v>
      </c>
    </row>
    <row r="8" spans="1:21" ht="15.75" thickBot="1" x14ac:dyDescent="0.3">
      <c r="A8" s="49">
        <v>4</v>
      </c>
      <c r="B8" s="7" t="s">
        <v>129</v>
      </c>
      <c r="C8" s="12">
        <v>4900</v>
      </c>
      <c r="D8" s="11">
        <v>10375</v>
      </c>
      <c r="E8" s="11">
        <v>325</v>
      </c>
      <c r="F8" s="11">
        <v>1200</v>
      </c>
      <c r="G8" s="11">
        <v>530</v>
      </c>
      <c r="H8" s="11">
        <v>100</v>
      </c>
      <c r="I8" s="11">
        <v>30</v>
      </c>
      <c r="J8" s="11">
        <v>860</v>
      </c>
      <c r="K8" s="11">
        <v>100</v>
      </c>
      <c r="L8" s="11">
        <v>3908</v>
      </c>
      <c r="M8" s="11">
        <v>847</v>
      </c>
      <c r="N8" s="11">
        <v>1644</v>
      </c>
      <c r="O8" s="12">
        <v>960</v>
      </c>
      <c r="P8" s="11">
        <v>-2790</v>
      </c>
      <c r="Q8" s="11">
        <v>3098</v>
      </c>
      <c r="R8" s="11">
        <v>100</v>
      </c>
      <c r="S8" s="11">
        <v>200</v>
      </c>
      <c r="T8" s="12"/>
      <c r="U8" s="15">
        <v>212</v>
      </c>
    </row>
    <row r="9" spans="1:21" ht="15.75" thickBot="1" x14ac:dyDescent="0.3">
      <c r="A9" s="50"/>
      <c r="B9" s="7" t="s">
        <v>67</v>
      </c>
      <c r="C9" s="12">
        <v>5625</v>
      </c>
      <c r="D9" s="11">
        <v>8400</v>
      </c>
      <c r="E9" s="11">
        <v>155</v>
      </c>
      <c r="F9" s="11">
        <v>1116</v>
      </c>
      <c r="G9" s="11">
        <v>660</v>
      </c>
      <c r="H9" s="11">
        <v>100</v>
      </c>
      <c r="I9" s="11">
        <v>50</v>
      </c>
      <c r="J9" s="11">
        <v>720</v>
      </c>
      <c r="K9" s="11">
        <v>75</v>
      </c>
      <c r="L9" s="11">
        <v>3646</v>
      </c>
      <c r="M9" s="11">
        <v>826</v>
      </c>
      <c r="N9" s="11">
        <v>1232</v>
      </c>
      <c r="O9" s="12">
        <v>1760</v>
      </c>
      <c r="P9" s="11">
        <v>-3390</v>
      </c>
      <c r="Q9" s="11">
        <v>4734</v>
      </c>
      <c r="R9" s="11">
        <v>200</v>
      </c>
      <c r="S9" s="11">
        <v>200</v>
      </c>
      <c r="T9" s="12"/>
      <c r="U9" s="15">
        <v>295</v>
      </c>
    </row>
    <row r="10" spans="1:21" ht="15.75" thickBot="1" x14ac:dyDescent="0.3">
      <c r="A10" s="49">
        <v>5</v>
      </c>
      <c r="B10" s="7" t="s">
        <v>41</v>
      </c>
      <c r="C10" s="12">
        <v>4800</v>
      </c>
      <c r="D10" s="11">
        <v>9700</v>
      </c>
      <c r="E10" s="11">
        <v>175</v>
      </c>
      <c r="F10" s="11">
        <v>1116</v>
      </c>
      <c r="G10" s="11">
        <v>410</v>
      </c>
      <c r="H10" s="11">
        <v>140</v>
      </c>
      <c r="I10" s="11">
        <v>50</v>
      </c>
      <c r="J10" s="11">
        <v>620</v>
      </c>
      <c r="K10" s="11">
        <v>75</v>
      </c>
      <c r="L10" s="11">
        <v>3858</v>
      </c>
      <c r="M10" s="11">
        <v>880</v>
      </c>
      <c r="N10" s="11">
        <v>1492</v>
      </c>
      <c r="O10" s="12">
        <v>1480</v>
      </c>
      <c r="P10" s="11">
        <v>-4605</v>
      </c>
      <c r="Q10" s="11">
        <v>5312</v>
      </c>
      <c r="R10" s="11">
        <v>200</v>
      </c>
      <c r="S10" s="11">
        <v>240</v>
      </c>
      <c r="T10" s="12"/>
      <c r="U10" s="15">
        <v>265</v>
      </c>
    </row>
    <row r="11" spans="1:21" ht="15.75" thickBot="1" x14ac:dyDescent="0.3">
      <c r="A11" s="50"/>
      <c r="B11" s="7" t="s">
        <v>94</v>
      </c>
      <c r="C11" s="12">
        <v>5050</v>
      </c>
      <c r="D11" s="11">
        <v>8475</v>
      </c>
      <c r="E11" s="11">
        <v>-75</v>
      </c>
      <c r="F11" s="11">
        <v>1017</v>
      </c>
      <c r="G11" s="11">
        <v>550</v>
      </c>
      <c r="H11" s="11">
        <v>100</v>
      </c>
      <c r="I11" s="11">
        <v>30</v>
      </c>
      <c r="J11" s="11">
        <v>580</v>
      </c>
      <c r="K11" s="11">
        <v>100</v>
      </c>
      <c r="L11" s="11">
        <v>3460</v>
      </c>
      <c r="M11" s="11">
        <v>650</v>
      </c>
      <c r="N11" s="11">
        <v>1238</v>
      </c>
      <c r="O11" s="12">
        <v>2240</v>
      </c>
      <c r="P11" s="11">
        <v>-3660</v>
      </c>
      <c r="Q11" s="11">
        <v>5666</v>
      </c>
      <c r="R11" s="11">
        <v>250</v>
      </c>
      <c r="S11" s="11">
        <v>180</v>
      </c>
      <c r="T11" s="12"/>
      <c r="U11" s="15">
        <v>306</v>
      </c>
    </row>
    <row r="12" spans="1:21" ht="15.75" thickBot="1" x14ac:dyDescent="0.3">
      <c r="A12" s="49">
        <v>6</v>
      </c>
      <c r="B12" s="7" t="s">
        <v>93</v>
      </c>
      <c r="C12" s="12">
        <v>4225</v>
      </c>
      <c r="D12" s="11">
        <v>7775</v>
      </c>
      <c r="E12" s="11">
        <v>-205</v>
      </c>
      <c r="F12" s="11">
        <v>1140</v>
      </c>
      <c r="G12" s="11">
        <v>430</v>
      </c>
      <c r="H12" s="11">
        <v>20</v>
      </c>
      <c r="I12" s="11">
        <v>60</v>
      </c>
      <c r="J12" s="11">
        <v>620</v>
      </c>
      <c r="K12" s="11">
        <v>25</v>
      </c>
      <c r="L12" s="11">
        <v>3474</v>
      </c>
      <c r="M12" s="11">
        <v>854</v>
      </c>
      <c r="N12" s="11">
        <v>1332</v>
      </c>
      <c r="O12" s="12">
        <v>3040</v>
      </c>
      <c r="P12" s="11">
        <v>-5250</v>
      </c>
      <c r="Q12" s="11">
        <v>7264</v>
      </c>
      <c r="R12" s="11">
        <v>300</v>
      </c>
      <c r="S12" s="11">
        <v>220</v>
      </c>
      <c r="T12" s="12"/>
      <c r="U12" s="15">
        <v>362</v>
      </c>
    </row>
    <row r="13" spans="1:21" ht="15.75" thickBot="1" x14ac:dyDescent="0.3">
      <c r="A13" s="50"/>
      <c r="B13" s="7" t="s">
        <v>130</v>
      </c>
      <c r="C13" s="12">
        <v>4350</v>
      </c>
      <c r="D13" s="11">
        <v>7950</v>
      </c>
      <c r="E13" s="11">
        <v>-255</v>
      </c>
      <c r="F13" s="11">
        <v>1371</v>
      </c>
      <c r="G13" s="11">
        <v>570</v>
      </c>
      <c r="H13" s="11">
        <v>100</v>
      </c>
      <c r="I13" s="11">
        <v>40</v>
      </c>
      <c r="J13" s="11">
        <v>460</v>
      </c>
      <c r="K13" s="11">
        <v>50</v>
      </c>
      <c r="L13" s="11">
        <v>3560</v>
      </c>
      <c r="M13" s="11">
        <v>731</v>
      </c>
      <c r="N13" s="11">
        <v>1200</v>
      </c>
      <c r="O13" s="12">
        <v>1440</v>
      </c>
      <c r="P13" s="11">
        <v>-4200</v>
      </c>
      <c r="Q13" s="11">
        <v>5462</v>
      </c>
      <c r="R13" s="11">
        <v>100</v>
      </c>
      <c r="S13" s="11">
        <v>380</v>
      </c>
      <c r="T13" s="12"/>
      <c r="U13" s="15">
        <v>249</v>
      </c>
    </row>
    <row r="14" spans="1:21" ht="15.75" thickBot="1" x14ac:dyDescent="0.3">
      <c r="A14" s="49">
        <v>7</v>
      </c>
      <c r="B14" s="23" t="s">
        <v>131</v>
      </c>
      <c r="C14" s="25">
        <v>4000</v>
      </c>
      <c r="D14" s="24">
        <v>7450</v>
      </c>
      <c r="E14" s="24">
        <v>-55</v>
      </c>
      <c r="F14" s="24">
        <v>1251</v>
      </c>
      <c r="G14" s="24">
        <v>340</v>
      </c>
      <c r="H14" s="24">
        <v>80</v>
      </c>
      <c r="I14" s="24">
        <v>30</v>
      </c>
      <c r="J14" s="24">
        <v>300</v>
      </c>
      <c r="K14" s="24">
        <v>100</v>
      </c>
      <c r="L14" s="24">
        <v>3218</v>
      </c>
      <c r="M14" s="24">
        <v>965</v>
      </c>
      <c r="N14" s="24">
        <v>1200</v>
      </c>
      <c r="O14" s="25">
        <v>2440</v>
      </c>
      <c r="P14" s="24">
        <v>-6000</v>
      </c>
      <c r="Q14" s="24">
        <v>7396</v>
      </c>
      <c r="R14" s="24">
        <v>200</v>
      </c>
      <c r="S14" s="24">
        <v>240</v>
      </c>
      <c r="T14" s="25"/>
      <c r="U14" s="27">
        <v>96</v>
      </c>
    </row>
    <row r="15" spans="1:21" ht="15.75" thickBot="1" x14ac:dyDescent="0.3">
      <c r="A15" s="50"/>
      <c r="B15" s="7" t="s">
        <v>132</v>
      </c>
      <c r="C15" s="12">
        <v>4450</v>
      </c>
      <c r="D15" s="11">
        <v>8100</v>
      </c>
      <c r="E15" s="11">
        <v>-15</v>
      </c>
      <c r="F15" s="11">
        <v>1113</v>
      </c>
      <c r="G15" s="11">
        <v>370</v>
      </c>
      <c r="H15" s="11">
        <v>20</v>
      </c>
      <c r="I15" s="11">
        <v>30</v>
      </c>
      <c r="J15" s="11">
        <v>500</v>
      </c>
      <c r="K15" s="11">
        <v>25</v>
      </c>
      <c r="L15" s="11">
        <v>3484</v>
      </c>
      <c r="M15" s="11">
        <v>806</v>
      </c>
      <c r="N15" s="11">
        <v>1290</v>
      </c>
      <c r="O15" s="12">
        <v>1800</v>
      </c>
      <c r="P15" s="11">
        <v>-3615</v>
      </c>
      <c r="Q15" s="11">
        <v>4256</v>
      </c>
      <c r="R15" s="11">
        <v>100</v>
      </c>
      <c r="S15" s="11">
        <v>140</v>
      </c>
      <c r="T15" s="12"/>
      <c r="U15" s="15">
        <v>226</v>
      </c>
    </row>
    <row r="16" spans="1:21" ht="15.75" thickBot="1" x14ac:dyDescent="0.3">
      <c r="A16" s="49">
        <v>8</v>
      </c>
      <c r="B16" s="7" t="s">
        <v>31</v>
      </c>
      <c r="C16" s="12">
        <v>4550</v>
      </c>
      <c r="D16" s="11">
        <v>7350</v>
      </c>
      <c r="E16" s="11">
        <v>75</v>
      </c>
      <c r="F16" s="11">
        <v>1068</v>
      </c>
      <c r="G16" s="11">
        <v>460</v>
      </c>
      <c r="H16" s="11">
        <v>60</v>
      </c>
      <c r="I16" s="11">
        <v>0</v>
      </c>
      <c r="J16" s="11">
        <v>660</v>
      </c>
      <c r="K16" s="11">
        <v>75</v>
      </c>
      <c r="L16" s="11">
        <v>3242</v>
      </c>
      <c r="M16" s="11">
        <v>604</v>
      </c>
      <c r="N16" s="11">
        <v>1006</v>
      </c>
      <c r="O16" s="12">
        <v>1760</v>
      </c>
      <c r="P16" s="11">
        <v>-3360</v>
      </c>
      <c r="Q16" s="11">
        <v>4178</v>
      </c>
      <c r="R16" s="11">
        <v>250</v>
      </c>
      <c r="S16" s="11">
        <v>100</v>
      </c>
      <c r="T16" s="12"/>
      <c r="U16" s="15">
        <v>211</v>
      </c>
    </row>
    <row r="17" spans="1:21" ht="15.75" thickBot="1" x14ac:dyDescent="0.3">
      <c r="A17" s="50"/>
      <c r="B17" s="6" t="s">
        <v>133</v>
      </c>
      <c r="C17" s="26">
        <v>4075</v>
      </c>
      <c r="D17" s="5">
        <v>7750</v>
      </c>
      <c r="E17" s="5">
        <v>360</v>
      </c>
      <c r="F17" s="5">
        <v>894</v>
      </c>
      <c r="G17" s="5">
        <v>430</v>
      </c>
      <c r="H17" s="5">
        <v>80</v>
      </c>
      <c r="I17" s="5">
        <v>80</v>
      </c>
      <c r="J17" s="5">
        <v>520</v>
      </c>
      <c r="K17" s="5">
        <v>100</v>
      </c>
      <c r="L17" s="5">
        <v>3036</v>
      </c>
      <c r="M17" s="5">
        <v>469</v>
      </c>
      <c r="N17" s="5">
        <v>850</v>
      </c>
      <c r="O17" s="5">
        <v>960</v>
      </c>
      <c r="P17" s="5">
        <v>-2070</v>
      </c>
      <c r="Q17" s="5">
        <v>3006</v>
      </c>
      <c r="R17" s="5">
        <v>250</v>
      </c>
      <c r="S17" s="5">
        <v>120</v>
      </c>
      <c r="T17" s="26"/>
      <c r="U17" s="28">
        <v>111</v>
      </c>
    </row>
    <row r="18" spans="1:21" ht="16.5" x14ac:dyDescent="0.25">
      <c r="A18" s="49">
        <v>9</v>
      </c>
      <c r="B18" s="6"/>
      <c r="C18" s="54"/>
      <c r="D18" s="55"/>
      <c r="E18" s="55"/>
      <c r="F18" s="55"/>
      <c r="G18" s="55"/>
      <c r="H18" s="55"/>
      <c r="I18" s="55"/>
      <c r="J18" s="55"/>
      <c r="K18" s="55"/>
      <c r="L18" s="55"/>
      <c r="M18" s="55"/>
      <c r="N18" s="55"/>
      <c r="O18" s="55"/>
      <c r="P18" s="55"/>
      <c r="Q18" s="55"/>
      <c r="R18" s="55"/>
      <c r="S18" s="56"/>
      <c r="T18" s="62"/>
      <c r="U18" s="63"/>
    </row>
    <row r="19" spans="1:21" ht="17.25" thickBot="1" x14ac:dyDescent="0.3">
      <c r="A19" s="50"/>
      <c r="C19" s="54"/>
      <c r="D19" s="55"/>
      <c r="E19" s="55"/>
      <c r="F19" s="55"/>
      <c r="G19" s="55"/>
      <c r="H19" s="55"/>
      <c r="I19" s="55"/>
      <c r="J19" s="55"/>
      <c r="K19" s="55"/>
      <c r="L19" s="55"/>
      <c r="M19" s="55"/>
      <c r="N19" s="55"/>
      <c r="O19" s="55"/>
      <c r="P19" s="55"/>
      <c r="Q19" s="55"/>
      <c r="R19" s="55"/>
      <c r="S19" s="56"/>
      <c r="T19" s="62"/>
      <c r="U19" s="63"/>
    </row>
    <row r="20" spans="1:21" ht="16.5" x14ac:dyDescent="0.25">
      <c r="A20" s="49">
        <v>10</v>
      </c>
      <c r="B20" s="6"/>
      <c r="C20" s="54"/>
      <c r="D20" s="55"/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55"/>
      <c r="S20" s="56"/>
      <c r="T20" s="62"/>
      <c r="U20" s="63"/>
    </row>
    <row r="21" spans="1:21" ht="17.25" thickBot="1" x14ac:dyDescent="0.3">
      <c r="A21" s="50"/>
      <c r="C21" s="54"/>
      <c r="D21" s="55"/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5"/>
      <c r="S21" s="56"/>
      <c r="T21" s="62"/>
      <c r="U21" s="63"/>
    </row>
    <row r="22" spans="1:21" ht="16.5" x14ac:dyDescent="0.25">
      <c r="A22" s="49">
        <v>11</v>
      </c>
      <c r="B22" s="6"/>
      <c r="C22" s="54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6"/>
      <c r="T22" s="62"/>
      <c r="U22" s="63"/>
    </row>
    <row r="23" spans="1:21" ht="17.25" thickBot="1" x14ac:dyDescent="0.3">
      <c r="A23" s="50"/>
      <c r="C23" s="54"/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55"/>
      <c r="Q23" s="55"/>
      <c r="R23" s="55"/>
      <c r="S23" s="56"/>
      <c r="T23" s="62"/>
      <c r="U23" s="63"/>
    </row>
    <row r="24" spans="1:21" ht="16.5" x14ac:dyDescent="0.25">
      <c r="A24" s="52">
        <v>12</v>
      </c>
      <c r="B24" s="9"/>
      <c r="C24" s="54"/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55"/>
      <c r="P24" s="55"/>
      <c r="Q24" s="55"/>
      <c r="R24" s="55"/>
      <c r="S24" s="56"/>
      <c r="T24" s="62"/>
      <c r="U24" s="63"/>
    </row>
    <row r="25" spans="1:21" ht="17.25" thickBot="1" x14ac:dyDescent="0.3">
      <c r="A25" s="53"/>
      <c r="C25" s="54"/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55"/>
      <c r="S25" s="56"/>
      <c r="T25" s="62"/>
      <c r="U25" s="63"/>
    </row>
    <row r="26" spans="1:21" ht="16.5" x14ac:dyDescent="0.25">
      <c r="A26" s="49">
        <v>13</v>
      </c>
      <c r="B26" s="6"/>
      <c r="C26" s="54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6"/>
      <c r="T26" s="62"/>
      <c r="U26" s="63"/>
    </row>
    <row r="27" spans="1:21" ht="17.25" thickBot="1" x14ac:dyDescent="0.3">
      <c r="A27" s="50"/>
      <c r="C27" s="54"/>
      <c r="D27" s="55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6"/>
      <c r="T27" s="62"/>
      <c r="U27" s="63"/>
    </row>
    <row r="28" spans="1:21" ht="16.5" x14ac:dyDescent="0.25">
      <c r="A28" s="49">
        <v>14</v>
      </c>
      <c r="B28" s="6"/>
      <c r="C28" s="54"/>
      <c r="D28" s="55"/>
      <c r="E28" s="55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55"/>
      <c r="Q28" s="55"/>
      <c r="R28" s="55"/>
      <c r="S28" s="56"/>
      <c r="T28" s="62"/>
      <c r="U28" s="63"/>
    </row>
    <row r="29" spans="1:21" ht="17.25" thickBot="1" x14ac:dyDescent="0.3">
      <c r="A29" s="50"/>
      <c r="C29" s="54"/>
      <c r="D29" s="55"/>
      <c r="E29" s="55"/>
      <c r="F29" s="55"/>
      <c r="G29" s="55"/>
      <c r="H29" s="55"/>
      <c r="I29" s="55"/>
      <c r="J29" s="55"/>
      <c r="K29" s="55"/>
      <c r="L29" s="55"/>
      <c r="M29" s="55"/>
      <c r="N29" s="55"/>
      <c r="O29" s="55"/>
      <c r="P29" s="55"/>
      <c r="Q29" s="55"/>
      <c r="R29" s="55"/>
      <c r="S29" s="56"/>
      <c r="T29" s="62"/>
      <c r="U29" s="63"/>
    </row>
    <row r="30" spans="1:21" ht="16.5" x14ac:dyDescent="0.25">
      <c r="A30" s="49">
        <v>15</v>
      </c>
      <c r="B30" s="6"/>
      <c r="C30" s="54"/>
      <c r="D30" s="55"/>
      <c r="E30" s="55"/>
      <c r="F30" s="55"/>
      <c r="G30" s="55"/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55"/>
      <c r="S30" s="56"/>
      <c r="T30" s="62"/>
      <c r="U30" s="63"/>
    </row>
    <row r="31" spans="1:21" ht="16.5" x14ac:dyDescent="0.25">
      <c r="A31" s="51"/>
      <c r="C31" s="54"/>
      <c r="D31" s="55"/>
      <c r="E31" s="55"/>
      <c r="F31" s="55"/>
      <c r="G31" s="55"/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55"/>
      <c r="S31" s="56"/>
      <c r="T31" s="62"/>
      <c r="U31" s="63"/>
    </row>
    <row r="32" spans="1:21" ht="35.25" thickBot="1" x14ac:dyDescent="0.3">
      <c r="A32" s="18" t="s">
        <v>125</v>
      </c>
    </row>
    <row r="33" spans="1:20" ht="15.75" thickBot="1" x14ac:dyDescent="0.3">
      <c r="A33" s="14"/>
      <c r="B33" s="19"/>
      <c r="C33" s="57" t="s">
        <v>2</v>
      </c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9"/>
      <c r="O33" s="57" t="s">
        <v>3</v>
      </c>
      <c r="P33" s="58"/>
      <c r="Q33" s="58"/>
      <c r="R33" s="58"/>
      <c r="S33" s="58"/>
      <c r="T33" s="19"/>
    </row>
    <row r="34" spans="1:20" x14ac:dyDescent="0.25">
      <c r="A34" s="3" t="s">
        <v>0</v>
      </c>
      <c r="B34" s="20" t="s">
        <v>1</v>
      </c>
      <c r="C34" s="10" t="s">
        <v>6</v>
      </c>
      <c r="D34" s="3" t="s">
        <v>7</v>
      </c>
      <c r="E34" s="3" t="s">
        <v>8</v>
      </c>
      <c r="F34" s="3" t="s">
        <v>9</v>
      </c>
      <c r="G34" s="3" t="s">
        <v>10</v>
      </c>
      <c r="H34" s="3" t="s">
        <v>11</v>
      </c>
      <c r="I34" s="3" t="s">
        <v>12</v>
      </c>
      <c r="J34" s="3" t="s">
        <v>13</v>
      </c>
      <c r="K34" s="3" t="s">
        <v>14</v>
      </c>
      <c r="L34" s="3" t="s">
        <v>15</v>
      </c>
      <c r="M34" s="3" t="s">
        <v>64</v>
      </c>
      <c r="N34" s="3" t="s">
        <v>65</v>
      </c>
      <c r="O34" s="10" t="s">
        <v>16</v>
      </c>
      <c r="P34" s="3" t="s">
        <v>17</v>
      </c>
      <c r="Q34" s="3" t="s">
        <v>18</v>
      </c>
      <c r="R34" s="3" t="s">
        <v>19</v>
      </c>
      <c r="S34" s="3" t="s">
        <v>20</v>
      </c>
      <c r="T34" s="10" t="s">
        <v>24</v>
      </c>
    </row>
    <row r="35" spans="1:20" ht="15.75" thickBot="1" x14ac:dyDescent="0.3">
      <c r="A35" s="68">
        <v>1</v>
      </c>
      <c r="B35" s="21"/>
      <c r="C35" s="12">
        <v>218</v>
      </c>
      <c r="D35" s="11">
        <v>424</v>
      </c>
      <c r="E35" s="11">
        <v>13</v>
      </c>
      <c r="F35" s="11">
        <v>337</v>
      </c>
      <c r="G35" s="11">
        <v>68</v>
      </c>
      <c r="H35" s="11">
        <v>7</v>
      </c>
      <c r="I35" s="11">
        <v>7</v>
      </c>
      <c r="J35" s="11">
        <v>31</v>
      </c>
      <c r="K35" s="11">
        <v>5</v>
      </c>
      <c r="L35" s="11">
        <v>2080</v>
      </c>
      <c r="M35" s="11">
        <v>797</v>
      </c>
      <c r="N35" s="11">
        <v>686</v>
      </c>
      <c r="O35" s="12">
        <v>50</v>
      </c>
      <c r="P35" s="11">
        <v>224</v>
      </c>
      <c r="Q35" s="11">
        <v>2395</v>
      </c>
      <c r="R35" s="11">
        <v>8</v>
      </c>
      <c r="S35" s="11">
        <v>3</v>
      </c>
      <c r="T35" s="12">
        <v>42</v>
      </c>
    </row>
    <row r="36" spans="1:20" ht="15.75" thickBot="1" x14ac:dyDescent="0.3">
      <c r="A36" s="67"/>
      <c r="B36" s="22" t="s">
        <v>126</v>
      </c>
      <c r="C36" s="12">
        <v>230</v>
      </c>
      <c r="D36" s="11">
        <v>357</v>
      </c>
      <c r="E36" s="11">
        <v>51</v>
      </c>
      <c r="F36" s="11">
        <v>334</v>
      </c>
      <c r="G36" s="11">
        <v>52</v>
      </c>
      <c r="H36" s="11">
        <v>5</v>
      </c>
      <c r="I36" s="11">
        <v>2</v>
      </c>
      <c r="J36" s="11">
        <v>40</v>
      </c>
      <c r="K36" s="11">
        <v>4</v>
      </c>
      <c r="L36" s="11">
        <v>1901</v>
      </c>
      <c r="M36" s="11">
        <v>715</v>
      </c>
      <c r="N36" s="11">
        <v>636</v>
      </c>
      <c r="O36" s="12">
        <v>59</v>
      </c>
      <c r="P36" s="11">
        <v>288</v>
      </c>
      <c r="Q36" s="11">
        <v>3115</v>
      </c>
      <c r="R36" s="11">
        <v>8</v>
      </c>
      <c r="S36" s="11">
        <v>14</v>
      </c>
      <c r="T36" s="12">
        <v>42</v>
      </c>
    </row>
    <row r="37" spans="1:20" ht="15.75" thickBot="1" x14ac:dyDescent="0.3">
      <c r="A37" s="66">
        <v>2</v>
      </c>
      <c r="B37" s="21"/>
      <c r="C37" s="12">
        <v>225</v>
      </c>
      <c r="D37" s="11">
        <v>340</v>
      </c>
      <c r="E37" s="11">
        <v>8</v>
      </c>
      <c r="F37" s="11">
        <v>312</v>
      </c>
      <c r="G37" s="11">
        <v>56</v>
      </c>
      <c r="H37" s="11">
        <v>8</v>
      </c>
      <c r="I37" s="11">
        <v>5</v>
      </c>
      <c r="J37" s="11">
        <v>46</v>
      </c>
      <c r="K37" s="11">
        <v>2</v>
      </c>
      <c r="L37" s="11">
        <v>1928</v>
      </c>
      <c r="M37" s="11">
        <v>646</v>
      </c>
      <c r="N37" s="11">
        <v>635</v>
      </c>
      <c r="O37" s="12">
        <v>61</v>
      </c>
      <c r="P37" s="11">
        <v>321</v>
      </c>
      <c r="Q37" s="11">
        <v>3570</v>
      </c>
      <c r="R37" s="11">
        <v>6</v>
      </c>
      <c r="S37" s="11">
        <v>17</v>
      </c>
      <c r="T37" s="12">
        <v>42</v>
      </c>
    </row>
    <row r="38" spans="1:20" ht="15.75" thickBot="1" x14ac:dyDescent="0.3">
      <c r="A38" s="67"/>
      <c r="B38" s="22" t="s">
        <v>95</v>
      </c>
      <c r="C38" s="12">
        <v>201</v>
      </c>
      <c r="D38" s="11">
        <v>327</v>
      </c>
      <c r="E38" s="11">
        <v>9</v>
      </c>
      <c r="F38" s="11">
        <v>296</v>
      </c>
      <c r="G38" s="11">
        <v>51</v>
      </c>
      <c r="H38" s="11">
        <v>3</v>
      </c>
      <c r="I38" s="11">
        <v>4</v>
      </c>
      <c r="J38" s="11">
        <v>35</v>
      </c>
      <c r="K38" s="11">
        <v>3</v>
      </c>
      <c r="L38" s="11">
        <v>1893</v>
      </c>
      <c r="M38" s="11">
        <v>766</v>
      </c>
      <c r="N38" s="11">
        <v>603</v>
      </c>
      <c r="O38" s="12">
        <v>74</v>
      </c>
      <c r="P38" s="11">
        <v>351</v>
      </c>
      <c r="Q38" s="11">
        <v>3629</v>
      </c>
      <c r="R38" s="11">
        <v>14</v>
      </c>
      <c r="S38" s="11">
        <v>11</v>
      </c>
      <c r="T38" s="12">
        <v>42</v>
      </c>
    </row>
    <row r="39" spans="1:20" ht="15.75" thickBot="1" x14ac:dyDescent="0.3">
      <c r="A39" s="66">
        <v>3</v>
      </c>
      <c r="B39" s="21"/>
      <c r="C39" s="12">
        <v>217</v>
      </c>
      <c r="D39" s="11">
        <v>346</v>
      </c>
      <c r="E39" s="11">
        <v>44</v>
      </c>
      <c r="F39" s="11">
        <v>528</v>
      </c>
      <c r="G39" s="11">
        <v>72</v>
      </c>
      <c r="H39" s="11">
        <v>3</v>
      </c>
      <c r="I39" s="11">
        <v>2</v>
      </c>
      <c r="J39" s="11">
        <v>31</v>
      </c>
      <c r="K39" s="11">
        <v>4</v>
      </c>
      <c r="L39" s="11">
        <v>1919</v>
      </c>
      <c r="M39" s="11">
        <v>828</v>
      </c>
      <c r="N39" s="11">
        <v>696</v>
      </c>
      <c r="O39" s="12">
        <v>43</v>
      </c>
      <c r="P39" s="11">
        <v>311</v>
      </c>
      <c r="Q39" s="11">
        <v>2938</v>
      </c>
      <c r="R39" s="11">
        <v>3</v>
      </c>
      <c r="S39" s="11">
        <v>17</v>
      </c>
      <c r="T39" s="12">
        <v>42</v>
      </c>
    </row>
    <row r="40" spans="1:20" ht="15.75" thickBot="1" x14ac:dyDescent="0.3">
      <c r="A40" s="67"/>
      <c r="B40" s="22" t="s">
        <v>39</v>
      </c>
      <c r="C40" s="12">
        <v>196</v>
      </c>
      <c r="D40" s="11">
        <v>415</v>
      </c>
      <c r="E40" s="11">
        <v>65</v>
      </c>
      <c r="F40" s="11">
        <v>400</v>
      </c>
      <c r="G40" s="11">
        <v>53</v>
      </c>
      <c r="H40" s="11">
        <v>5</v>
      </c>
      <c r="I40" s="11">
        <v>3</v>
      </c>
      <c r="J40" s="11">
        <v>43</v>
      </c>
      <c r="K40" s="11">
        <v>4</v>
      </c>
      <c r="L40" s="11">
        <v>1954</v>
      </c>
      <c r="M40" s="11">
        <v>847</v>
      </c>
      <c r="N40" s="11">
        <v>822</v>
      </c>
      <c r="O40" s="12">
        <v>24</v>
      </c>
      <c r="P40" s="11">
        <v>186</v>
      </c>
      <c r="Q40" s="11">
        <v>1549</v>
      </c>
      <c r="R40" s="11">
        <v>2</v>
      </c>
      <c r="S40" s="11">
        <v>10</v>
      </c>
      <c r="T40" s="12">
        <v>42</v>
      </c>
    </row>
    <row r="41" spans="1:20" ht="15.75" thickBot="1" x14ac:dyDescent="0.3">
      <c r="A41" s="66">
        <v>4</v>
      </c>
      <c r="B41" s="21"/>
      <c r="C41" s="12">
        <v>225</v>
      </c>
      <c r="D41" s="11">
        <v>336</v>
      </c>
      <c r="E41" s="11">
        <v>31</v>
      </c>
      <c r="F41" s="11">
        <v>372</v>
      </c>
      <c r="G41" s="11">
        <v>66</v>
      </c>
      <c r="H41" s="11">
        <v>5</v>
      </c>
      <c r="I41" s="11">
        <v>5</v>
      </c>
      <c r="J41" s="11">
        <v>36</v>
      </c>
      <c r="K41" s="11">
        <v>3</v>
      </c>
      <c r="L41" s="11">
        <v>1823</v>
      </c>
      <c r="M41" s="11">
        <v>826</v>
      </c>
      <c r="N41" s="11">
        <v>616</v>
      </c>
      <c r="O41" s="12">
        <v>44</v>
      </c>
      <c r="P41" s="11">
        <v>226</v>
      </c>
      <c r="Q41" s="11">
        <v>2367</v>
      </c>
      <c r="R41" s="11">
        <v>4</v>
      </c>
      <c r="S41" s="11">
        <v>10</v>
      </c>
      <c r="T41" s="12">
        <v>43</v>
      </c>
    </row>
    <row r="42" spans="1:20" ht="15.75" thickBot="1" x14ac:dyDescent="0.3">
      <c r="A42" s="67"/>
      <c r="B42" s="22" t="s">
        <v>127</v>
      </c>
      <c r="C42" s="12">
        <v>192</v>
      </c>
      <c r="D42" s="11">
        <v>388</v>
      </c>
      <c r="E42" s="11">
        <v>35</v>
      </c>
      <c r="F42" s="11">
        <v>372</v>
      </c>
      <c r="G42" s="11">
        <v>41</v>
      </c>
      <c r="H42" s="11">
        <v>7</v>
      </c>
      <c r="I42" s="11">
        <v>5</v>
      </c>
      <c r="J42" s="11">
        <v>31</v>
      </c>
      <c r="K42" s="11">
        <v>3</v>
      </c>
      <c r="L42" s="11">
        <v>1929</v>
      </c>
      <c r="M42" s="11">
        <v>880</v>
      </c>
      <c r="N42" s="11">
        <v>746</v>
      </c>
      <c r="O42" s="12">
        <v>37</v>
      </c>
      <c r="P42" s="11">
        <v>307</v>
      </c>
      <c r="Q42" s="11">
        <v>2656</v>
      </c>
      <c r="R42" s="11">
        <v>4</v>
      </c>
      <c r="S42" s="11">
        <v>12</v>
      </c>
      <c r="T42" s="12">
        <v>51</v>
      </c>
    </row>
    <row r="43" spans="1:20" ht="15.75" thickBot="1" x14ac:dyDescent="0.3">
      <c r="A43" s="66">
        <v>5</v>
      </c>
      <c r="B43" s="21"/>
      <c r="C43" s="12">
        <v>202</v>
      </c>
      <c r="D43" s="11">
        <v>339</v>
      </c>
      <c r="E43" s="11">
        <v>-15</v>
      </c>
      <c r="F43" s="11">
        <v>339</v>
      </c>
      <c r="G43" s="11">
        <v>55</v>
      </c>
      <c r="H43" s="11">
        <v>5</v>
      </c>
      <c r="I43" s="11">
        <v>3</v>
      </c>
      <c r="J43" s="11">
        <v>29</v>
      </c>
      <c r="K43" s="11">
        <v>4</v>
      </c>
      <c r="L43" s="11">
        <v>1730</v>
      </c>
      <c r="M43" s="11">
        <v>650</v>
      </c>
      <c r="N43" s="11">
        <v>619</v>
      </c>
      <c r="O43" s="12">
        <v>56</v>
      </c>
      <c r="P43" s="11">
        <v>244</v>
      </c>
      <c r="Q43" s="11">
        <v>2833</v>
      </c>
      <c r="R43" s="11">
        <v>5</v>
      </c>
      <c r="S43" s="11">
        <v>9</v>
      </c>
      <c r="T43" s="12">
        <v>52</v>
      </c>
    </row>
    <row r="44" spans="1:20" ht="15.75" thickBot="1" x14ac:dyDescent="0.3">
      <c r="A44" s="67"/>
      <c r="B44" s="22" t="s">
        <v>128</v>
      </c>
      <c r="C44" s="12">
        <v>169</v>
      </c>
      <c r="D44" s="11">
        <v>311</v>
      </c>
      <c r="E44" s="11">
        <v>-41</v>
      </c>
      <c r="F44" s="11">
        <v>380</v>
      </c>
      <c r="G44" s="11">
        <v>43</v>
      </c>
      <c r="H44" s="11">
        <v>1</v>
      </c>
      <c r="I44" s="11">
        <v>6</v>
      </c>
      <c r="J44" s="11">
        <v>31</v>
      </c>
      <c r="K44" s="11">
        <v>1</v>
      </c>
      <c r="L44" s="11">
        <v>1737</v>
      </c>
      <c r="M44" s="11">
        <v>854</v>
      </c>
      <c r="N44" s="11">
        <v>666</v>
      </c>
      <c r="O44" s="12">
        <v>76</v>
      </c>
      <c r="P44" s="11">
        <v>350</v>
      </c>
      <c r="Q44" s="11">
        <v>3632</v>
      </c>
      <c r="R44" s="11">
        <v>6</v>
      </c>
      <c r="S44" s="11">
        <v>11</v>
      </c>
      <c r="T44" s="12">
        <v>51</v>
      </c>
    </row>
    <row r="45" spans="1:20" ht="15.75" thickBot="1" x14ac:dyDescent="0.3">
      <c r="A45" s="66">
        <v>6</v>
      </c>
      <c r="B45" s="21"/>
      <c r="C45" s="12">
        <v>174</v>
      </c>
      <c r="D45" s="11">
        <v>318</v>
      </c>
      <c r="E45" s="11">
        <v>-51</v>
      </c>
      <c r="F45" s="11">
        <v>457</v>
      </c>
      <c r="G45" s="11">
        <v>57</v>
      </c>
      <c r="H45" s="11">
        <v>5</v>
      </c>
      <c r="I45" s="11">
        <v>4</v>
      </c>
      <c r="J45" s="11">
        <v>23</v>
      </c>
      <c r="K45" s="11">
        <v>2</v>
      </c>
      <c r="L45" s="11">
        <v>1780</v>
      </c>
      <c r="M45" s="11">
        <v>731</v>
      </c>
      <c r="N45" s="11">
        <v>600</v>
      </c>
      <c r="O45" s="12">
        <v>36</v>
      </c>
      <c r="P45" s="11">
        <v>280</v>
      </c>
      <c r="Q45" s="11">
        <v>2731</v>
      </c>
      <c r="R45" s="11">
        <v>2</v>
      </c>
      <c r="S45" s="11">
        <v>19</v>
      </c>
      <c r="T45" s="12">
        <v>51</v>
      </c>
    </row>
    <row r="46" spans="1:20" ht="15.75" thickBot="1" x14ac:dyDescent="0.3">
      <c r="A46" s="67"/>
      <c r="B46" s="22" t="s">
        <v>129</v>
      </c>
      <c r="C46" s="25">
        <v>160</v>
      </c>
      <c r="D46" s="24">
        <v>298</v>
      </c>
      <c r="E46" s="24">
        <v>-11</v>
      </c>
      <c r="F46" s="24">
        <v>417</v>
      </c>
      <c r="G46" s="24">
        <v>34</v>
      </c>
      <c r="H46" s="24">
        <v>4</v>
      </c>
      <c r="I46" s="24">
        <v>3</v>
      </c>
      <c r="J46" s="24">
        <v>15</v>
      </c>
      <c r="K46" s="24">
        <v>4</v>
      </c>
      <c r="L46" s="24">
        <v>1609</v>
      </c>
      <c r="M46" s="24">
        <v>965</v>
      </c>
      <c r="N46" s="24">
        <v>600</v>
      </c>
      <c r="O46" s="25">
        <v>61</v>
      </c>
      <c r="P46" s="24">
        <v>400</v>
      </c>
      <c r="Q46" s="24">
        <v>3698</v>
      </c>
      <c r="R46" s="24">
        <v>4</v>
      </c>
      <c r="S46" s="24">
        <v>12</v>
      </c>
      <c r="T46" s="25">
        <v>51</v>
      </c>
    </row>
    <row r="47" spans="1:20" ht="15.75" thickBot="1" x14ac:dyDescent="0.3">
      <c r="A47" s="66">
        <v>7</v>
      </c>
      <c r="B47" s="21"/>
      <c r="C47" s="12">
        <v>178</v>
      </c>
      <c r="D47" s="11">
        <v>324</v>
      </c>
      <c r="E47" s="11">
        <v>-3</v>
      </c>
      <c r="F47" s="11">
        <v>371</v>
      </c>
      <c r="G47" s="11">
        <v>37</v>
      </c>
      <c r="H47" s="11">
        <v>1</v>
      </c>
      <c r="I47" s="11">
        <v>3</v>
      </c>
      <c r="J47" s="11">
        <v>25</v>
      </c>
      <c r="K47" s="11">
        <v>1</v>
      </c>
      <c r="L47" s="11">
        <v>1742</v>
      </c>
      <c r="M47" s="11">
        <v>806</v>
      </c>
      <c r="N47" s="11">
        <v>645</v>
      </c>
      <c r="O47" s="12">
        <v>45</v>
      </c>
      <c r="P47" s="11">
        <v>241</v>
      </c>
      <c r="Q47" s="11">
        <v>2128</v>
      </c>
      <c r="R47" s="11">
        <v>2</v>
      </c>
      <c r="S47" s="11">
        <v>7</v>
      </c>
      <c r="T47" s="12">
        <v>51</v>
      </c>
    </row>
    <row r="48" spans="1:20" ht="15.75" thickBot="1" x14ac:dyDescent="0.3">
      <c r="A48" s="67"/>
      <c r="B48" s="22" t="s">
        <v>67</v>
      </c>
      <c r="C48" s="12">
        <v>182</v>
      </c>
      <c r="D48" s="11">
        <v>294</v>
      </c>
      <c r="E48" s="11">
        <v>15</v>
      </c>
      <c r="F48" s="11">
        <v>356</v>
      </c>
      <c r="G48" s="11">
        <v>46</v>
      </c>
      <c r="H48" s="11">
        <v>3</v>
      </c>
      <c r="I48" s="11">
        <v>0</v>
      </c>
      <c r="J48" s="11">
        <v>33</v>
      </c>
      <c r="K48" s="11">
        <v>3</v>
      </c>
      <c r="L48" s="11">
        <v>1621</v>
      </c>
      <c r="M48" s="11">
        <v>604</v>
      </c>
      <c r="N48" s="11">
        <v>503</v>
      </c>
      <c r="O48" s="12">
        <v>44</v>
      </c>
      <c r="P48" s="11">
        <v>224</v>
      </c>
      <c r="Q48" s="11">
        <v>2089</v>
      </c>
      <c r="R48" s="11">
        <v>5</v>
      </c>
      <c r="S48" s="11">
        <v>5</v>
      </c>
      <c r="T48" s="12">
        <v>51</v>
      </c>
    </row>
    <row r="49" spans="1:20" x14ac:dyDescent="0.25">
      <c r="A49" s="66">
        <v>8</v>
      </c>
      <c r="B49" s="21"/>
      <c r="C49" s="26">
        <v>163</v>
      </c>
      <c r="D49" s="5">
        <v>310</v>
      </c>
      <c r="E49" s="5">
        <v>72</v>
      </c>
      <c r="F49" s="5">
        <v>298</v>
      </c>
      <c r="G49" s="5">
        <v>43</v>
      </c>
      <c r="H49" s="5">
        <v>4</v>
      </c>
      <c r="I49" s="5">
        <v>8</v>
      </c>
      <c r="J49" s="5">
        <v>26</v>
      </c>
      <c r="K49" s="5">
        <v>4</v>
      </c>
      <c r="L49" s="5">
        <v>1518</v>
      </c>
      <c r="M49" s="5">
        <v>469</v>
      </c>
      <c r="N49" s="5">
        <v>425</v>
      </c>
      <c r="O49" s="5">
        <v>24</v>
      </c>
      <c r="P49" s="5">
        <v>138</v>
      </c>
      <c r="Q49" s="5">
        <v>1503</v>
      </c>
      <c r="R49" s="5">
        <v>5</v>
      </c>
      <c r="S49" s="5">
        <v>6</v>
      </c>
      <c r="T49" s="26">
        <v>51</v>
      </c>
    </row>
    <row r="50" spans="1:20" ht="17.25" thickBot="1" x14ac:dyDescent="0.3">
      <c r="A50" s="67"/>
      <c r="B50" s="22" t="s">
        <v>41</v>
      </c>
      <c r="C50" s="54"/>
      <c r="D50" s="55"/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6"/>
      <c r="T50" s="17"/>
    </row>
    <row r="51" spans="1:20" ht="16.5" x14ac:dyDescent="0.25">
      <c r="A51" s="66">
        <v>9</v>
      </c>
      <c r="B51" s="21"/>
      <c r="C51" s="54"/>
      <c r="D51" s="55"/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  <c r="P51" s="55"/>
      <c r="Q51" s="55"/>
      <c r="R51" s="55"/>
      <c r="S51" s="56"/>
      <c r="T51" s="17"/>
    </row>
    <row r="52" spans="1:20" ht="17.25" thickBot="1" x14ac:dyDescent="0.3">
      <c r="A52" s="67"/>
      <c r="B52" s="22" t="s">
        <v>94</v>
      </c>
      <c r="C52" s="54"/>
      <c r="D52" s="55"/>
      <c r="E52" s="55"/>
      <c r="F52" s="55"/>
      <c r="G52" s="55"/>
      <c r="H52" s="55"/>
      <c r="I52" s="55"/>
      <c r="J52" s="55"/>
      <c r="K52" s="55"/>
      <c r="L52" s="55"/>
      <c r="M52" s="55"/>
      <c r="N52" s="55"/>
      <c r="O52" s="55"/>
      <c r="P52" s="55"/>
      <c r="Q52" s="55"/>
      <c r="R52" s="55"/>
      <c r="S52" s="56"/>
      <c r="T52" s="17"/>
    </row>
    <row r="53" spans="1:20" ht="16.5" x14ac:dyDescent="0.25">
      <c r="A53" s="66">
        <v>10</v>
      </c>
      <c r="B53" s="21"/>
      <c r="C53" s="54"/>
      <c r="D53" s="55"/>
      <c r="E53" s="55"/>
      <c r="F53" s="55"/>
      <c r="G53" s="55"/>
      <c r="H53" s="55"/>
      <c r="I53" s="55"/>
      <c r="J53" s="55"/>
      <c r="K53" s="55"/>
      <c r="L53" s="55"/>
      <c r="M53" s="55"/>
      <c r="N53" s="55"/>
      <c r="O53" s="55"/>
      <c r="P53" s="55"/>
      <c r="Q53" s="55"/>
      <c r="R53" s="55"/>
      <c r="S53" s="56"/>
      <c r="T53" s="17"/>
    </row>
    <row r="54" spans="1:20" ht="17.25" thickBot="1" x14ac:dyDescent="0.3">
      <c r="A54" s="67"/>
      <c r="B54" s="22" t="s">
        <v>93</v>
      </c>
      <c r="C54" s="54"/>
      <c r="D54" s="55"/>
      <c r="E54" s="55"/>
      <c r="F54" s="55"/>
      <c r="G54" s="55"/>
      <c r="H54" s="55"/>
      <c r="I54" s="55"/>
      <c r="J54" s="55"/>
      <c r="K54" s="55"/>
      <c r="L54" s="55"/>
      <c r="M54" s="55"/>
      <c r="N54" s="55"/>
      <c r="O54" s="55"/>
      <c r="P54" s="55"/>
      <c r="Q54" s="55"/>
      <c r="R54" s="55"/>
      <c r="S54" s="56"/>
      <c r="T54" s="17"/>
    </row>
    <row r="55" spans="1:20" ht="16.5" x14ac:dyDescent="0.25">
      <c r="A55" s="66">
        <v>11</v>
      </c>
      <c r="B55" s="21"/>
      <c r="C55" s="54"/>
      <c r="D55" s="55"/>
      <c r="E55" s="55"/>
      <c r="F55" s="55"/>
      <c r="G55" s="55"/>
      <c r="H55" s="55"/>
      <c r="I55" s="55"/>
      <c r="J55" s="55"/>
      <c r="K55" s="55"/>
      <c r="L55" s="55"/>
      <c r="M55" s="55"/>
      <c r="N55" s="55"/>
      <c r="O55" s="55"/>
      <c r="P55" s="55"/>
      <c r="Q55" s="55"/>
      <c r="R55" s="55"/>
      <c r="S55" s="56"/>
      <c r="T55" s="17"/>
    </row>
    <row r="56" spans="1:20" ht="17.25" thickBot="1" x14ac:dyDescent="0.3">
      <c r="A56" s="67"/>
      <c r="B56" s="22" t="s">
        <v>130</v>
      </c>
      <c r="C56" s="54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5"/>
      <c r="O56" s="55"/>
      <c r="P56" s="55"/>
      <c r="Q56" s="55"/>
      <c r="R56" s="55"/>
      <c r="S56" s="56"/>
      <c r="T56" s="17"/>
    </row>
    <row r="57" spans="1:20" ht="16.5" x14ac:dyDescent="0.25">
      <c r="A57" s="64">
        <v>12</v>
      </c>
      <c r="B57" s="29"/>
      <c r="C57" s="54"/>
      <c r="D57" s="55"/>
      <c r="E57" s="55"/>
      <c r="F57" s="55"/>
      <c r="G57" s="55"/>
      <c r="H57" s="55"/>
      <c r="I57" s="55"/>
      <c r="J57" s="55"/>
      <c r="K57" s="55"/>
      <c r="L57" s="55"/>
      <c r="M57" s="55"/>
      <c r="N57" s="55"/>
      <c r="O57" s="55"/>
      <c r="P57" s="55"/>
      <c r="Q57" s="55"/>
      <c r="R57" s="55"/>
      <c r="S57" s="56"/>
      <c r="T57" s="17"/>
    </row>
    <row r="58" spans="1:20" ht="17.25" thickBot="1" x14ac:dyDescent="0.3">
      <c r="A58" s="65"/>
      <c r="B58" s="30" t="s">
        <v>131</v>
      </c>
      <c r="C58" s="54"/>
      <c r="D58" s="55"/>
      <c r="E58" s="55"/>
      <c r="F58" s="55"/>
      <c r="G58" s="55"/>
      <c r="H58" s="55"/>
      <c r="I58" s="55"/>
      <c r="J58" s="55"/>
      <c r="K58" s="55"/>
      <c r="L58" s="55"/>
      <c r="M58" s="55"/>
      <c r="N58" s="55"/>
      <c r="O58" s="55"/>
      <c r="P58" s="55"/>
      <c r="Q58" s="55"/>
      <c r="R58" s="55"/>
      <c r="S58" s="56"/>
      <c r="T58" s="17"/>
    </row>
    <row r="59" spans="1:20" ht="16.5" x14ac:dyDescent="0.25">
      <c r="A59" s="66">
        <v>13</v>
      </c>
      <c r="B59" s="21"/>
      <c r="C59" s="54"/>
      <c r="D59" s="55"/>
      <c r="E59" s="55"/>
      <c r="F59" s="55"/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55"/>
      <c r="R59" s="55"/>
      <c r="S59" s="56"/>
      <c r="T59" s="17"/>
    </row>
    <row r="60" spans="1:20" ht="17.25" thickBot="1" x14ac:dyDescent="0.3">
      <c r="A60" s="67"/>
      <c r="B60" s="22" t="s">
        <v>132</v>
      </c>
      <c r="C60" s="54"/>
      <c r="D60" s="55"/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56"/>
      <c r="T60" s="17"/>
    </row>
    <row r="61" spans="1:20" ht="16.5" x14ac:dyDescent="0.25">
      <c r="A61" s="66">
        <v>14</v>
      </c>
      <c r="B61" s="21"/>
      <c r="C61" s="54"/>
      <c r="D61" s="55"/>
      <c r="E61" s="55"/>
      <c r="F61" s="55"/>
      <c r="G61" s="55"/>
      <c r="H61" s="55"/>
      <c r="I61" s="55"/>
      <c r="J61" s="55"/>
      <c r="K61" s="55"/>
      <c r="L61" s="55"/>
      <c r="M61" s="55"/>
      <c r="N61" s="55"/>
      <c r="O61" s="55"/>
      <c r="P61" s="55"/>
      <c r="Q61" s="55"/>
      <c r="R61" s="55"/>
      <c r="S61" s="56"/>
      <c r="T61" s="17"/>
    </row>
    <row r="62" spans="1:20" ht="17.25" thickBot="1" x14ac:dyDescent="0.3">
      <c r="A62" s="67"/>
      <c r="B62" s="22" t="s">
        <v>31</v>
      </c>
      <c r="C62" s="54"/>
      <c r="D62" s="55"/>
      <c r="E62" s="55"/>
      <c r="F62" s="55"/>
      <c r="G62" s="55"/>
      <c r="H62" s="55"/>
      <c r="I62" s="55"/>
      <c r="J62" s="55"/>
      <c r="K62" s="55"/>
      <c r="L62" s="55"/>
      <c r="M62" s="55"/>
      <c r="N62" s="55"/>
      <c r="O62" s="55"/>
      <c r="P62" s="55"/>
      <c r="Q62" s="55"/>
      <c r="R62" s="55"/>
      <c r="S62" s="56"/>
      <c r="T62" s="17"/>
    </row>
    <row r="63" spans="1:20" ht="16.5" x14ac:dyDescent="0.25">
      <c r="A63" s="49">
        <v>15</v>
      </c>
      <c r="B63" s="6"/>
      <c r="C63" s="54"/>
      <c r="D63" s="55"/>
      <c r="E63" s="55"/>
      <c r="F63" s="55"/>
      <c r="G63" s="55"/>
      <c r="H63" s="55"/>
      <c r="I63" s="55"/>
      <c r="J63" s="55"/>
      <c r="K63" s="55"/>
      <c r="L63" s="55"/>
      <c r="M63" s="55"/>
      <c r="N63" s="55"/>
      <c r="O63" s="55"/>
      <c r="P63" s="55"/>
      <c r="Q63" s="55"/>
      <c r="R63" s="55"/>
      <c r="S63" s="56"/>
      <c r="T63" s="17"/>
    </row>
    <row r="64" spans="1:20" ht="16.5" x14ac:dyDescent="0.25">
      <c r="A64" s="51"/>
      <c r="B64" s="6" t="s">
        <v>133</v>
      </c>
      <c r="C64" s="54"/>
      <c r="D64" s="55"/>
      <c r="E64" s="55"/>
      <c r="F64" s="55"/>
      <c r="G64" s="55"/>
      <c r="H64" s="55"/>
      <c r="I64" s="55"/>
      <c r="J64" s="55"/>
      <c r="K64" s="55"/>
      <c r="L64" s="55"/>
      <c r="M64" s="55"/>
      <c r="N64" s="55"/>
      <c r="O64" s="55"/>
      <c r="P64" s="55"/>
      <c r="Q64" s="55"/>
      <c r="R64" s="55"/>
      <c r="S64" s="56"/>
      <c r="T64" s="17"/>
    </row>
  </sheetData>
  <mergeCells count="78">
    <mergeCell ref="C64:S64"/>
    <mergeCell ref="A59:A60"/>
    <mergeCell ref="A61:A62"/>
    <mergeCell ref="C54:S54"/>
    <mergeCell ref="C55:S55"/>
    <mergeCell ref="C56:S56"/>
    <mergeCell ref="C57:S57"/>
    <mergeCell ref="C58:S58"/>
    <mergeCell ref="C60:S60"/>
    <mergeCell ref="C61:S61"/>
    <mergeCell ref="C62:S62"/>
    <mergeCell ref="A63:A64"/>
    <mergeCell ref="A53:A54"/>
    <mergeCell ref="C50:S50"/>
    <mergeCell ref="C51:S51"/>
    <mergeCell ref="C52:S52"/>
    <mergeCell ref="C53:S53"/>
    <mergeCell ref="C63:S63"/>
    <mergeCell ref="A41:A42"/>
    <mergeCell ref="C59:S59"/>
    <mergeCell ref="A55:A56"/>
    <mergeCell ref="A57:A58"/>
    <mergeCell ref="T30:U30"/>
    <mergeCell ref="T31:U31"/>
    <mergeCell ref="A35:A36"/>
    <mergeCell ref="A37:A38"/>
    <mergeCell ref="A39:A40"/>
    <mergeCell ref="O33:S33"/>
    <mergeCell ref="A43:A44"/>
    <mergeCell ref="A45:A46"/>
    <mergeCell ref="A47:A48"/>
    <mergeCell ref="A49:A50"/>
    <mergeCell ref="A51:A52"/>
    <mergeCell ref="C33:N33"/>
    <mergeCell ref="T20:U20"/>
    <mergeCell ref="T21:U21"/>
    <mergeCell ref="T22:U22"/>
    <mergeCell ref="T29:U29"/>
    <mergeCell ref="C28:S28"/>
    <mergeCell ref="C29:S29"/>
    <mergeCell ref="T24:U24"/>
    <mergeCell ref="T25:U25"/>
    <mergeCell ref="T26:U26"/>
    <mergeCell ref="T27:U27"/>
    <mergeCell ref="T28:U28"/>
    <mergeCell ref="T23:U23"/>
    <mergeCell ref="C22:S22"/>
    <mergeCell ref="C23:S23"/>
    <mergeCell ref="C24:S24"/>
    <mergeCell ref="C25:S25"/>
    <mergeCell ref="C26:S26"/>
    <mergeCell ref="C27:S27"/>
    <mergeCell ref="A26:A27"/>
    <mergeCell ref="A28:A29"/>
    <mergeCell ref="A30:A31"/>
    <mergeCell ref="C30:S30"/>
    <mergeCell ref="C31:S31"/>
    <mergeCell ref="C1:N1"/>
    <mergeCell ref="O1:S1"/>
    <mergeCell ref="T1:U1"/>
    <mergeCell ref="C18:S18"/>
    <mergeCell ref="C19:S19"/>
    <mergeCell ref="T18:U18"/>
    <mergeCell ref="T19:U19"/>
    <mergeCell ref="C20:S20"/>
    <mergeCell ref="C21:S21"/>
    <mergeCell ref="A14:A15"/>
    <mergeCell ref="A16:A17"/>
    <mergeCell ref="A18:A19"/>
    <mergeCell ref="A20:A21"/>
    <mergeCell ref="A22:A23"/>
    <mergeCell ref="A24:A25"/>
    <mergeCell ref="A2:A3"/>
    <mergeCell ref="A4:A5"/>
    <mergeCell ref="A6:A7"/>
    <mergeCell ref="A8:A9"/>
    <mergeCell ref="A10:A11"/>
    <mergeCell ref="A12:A13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U64"/>
  <sheetViews>
    <sheetView workbookViewId="0">
      <selection activeCell="B12" sqref="B12"/>
    </sheetView>
  </sheetViews>
  <sheetFormatPr defaultRowHeight="15" x14ac:dyDescent="0.25"/>
  <sheetData>
    <row r="1" spans="1:21" ht="15.75" thickBot="1" x14ac:dyDescent="0.3">
      <c r="A1" s="3" t="s">
        <v>0</v>
      </c>
      <c r="B1" s="4" t="s">
        <v>1</v>
      </c>
      <c r="C1" s="57" t="s">
        <v>2</v>
      </c>
      <c r="D1" s="58"/>
      <c r="E1" s="58"/>
      <c r="F1" s="58"/>
      <c r="G1" s="58"/>
      <c r="H1" s="58"/>
      <c r="I1" s="58"/>
      <c r="J1" s="58"/>
      <c r="K1" s="58"/>
      <c r="L1" s="58"/>
      <c r="M1" s="58"/>
      <c r="N1" s="59"/>
      <c r="O1" s="57" t="s">
        <v>3</v>
      </c>
      <c r="P1" s="58"/>
      <c r="Q1" s="58"/>
      <c r="R1" s="58"/>
      <c r="S1" s="58"/>
      <c r="T1" s="60" t="s">
        <v>4</v>
      </c>
      <c r="U1" s="61"/>
    </row>
    <row r="2" spans="1:21" x14ac:dyDescent="0.25">
      <c r="A2" s="51">
        <v>1</v>
      </c>
      <c r="B2" s="6"/>
      <c r="C2" s="10" t="s">
        <v>6</v>
      </c>
      <c r="D2" s="3" t="s">
        <v>7</v>
      </c>
      <c r="E2" s="3" t="s">
        <v>8</v>
      </c>
      <c r="F2" s="3" t="s">
        <v>9</v>
      </c>
      <c r="G2" s="3" t="s">
        <v>10</v>
      </c>
      <c r="H2" s="3" t="s">
        <v>11</v>
      </c>
      <c r="I2" s="3" t="s">
        <v>12</v>
      </c>
      <c r="J2" s="3" t="s">
        <v>13</v>
      </c>
      <c r="K2" s="3" t="s">
        <v>14</v>
      </c>
      <c r="L2" s="3" t="s">
        <v>15</v>
      </c>
      <c r="M2" s="3" t="s">
        <v>64</v>
      </c>
      <c r="N2" s="3" t="s">
        <v>65</v>
      </c>
      <c r="O2" s="10" t="s">
        <v>16</v>
      </c>
      <c r="P2" s="3" t="s">
        <v>17</v>
      </c>
      <c r="Q2" s="3" t="s">
        <v>18</v>
      </c>
      <c r="R2" s="3" t="s">
        <v>19</v>
      </c>
      <c r="S2" s="3" t="s">
        <v>20</v>
      </c>
      <c r="T2" s="10" t="s">
        <v>124</v>
      </c>
      <c r="U2" s="3" t="s">
        <v>5</v>
      </c>
    </row>
    <row r="3" spans="1:21" ht="15.75" thickBot="1" x14ac:dyDescent="0.3">
      <c r="A3" s="50"/>
      <c r="B3" s="7" t="s">
        <v>134</v>
      </c>
      <c r="C3" s="12">
        <v>5850</v>
      </c>
      <c r="D3" s="11">
        <v>9225</v>
      </c>
      <c r="E3" s="11">
        <v>20</v>
      </c>
      <c r="F3" s="11">
        <v>1227</v>
      </c>
      <c r="G3" s="11">
        <v>500</v>
      </c>
      <c r="H3" s="11">
        <v>100</v>
      </c>
      <c r="I3" s="11">
        <v>30</v>
      </c>
      <c r="J3" s="11">
        <v>700</v>
      </c>
      <c r="K3" s="11">
        <v>150</v>
      </c>
      <c r="L3" s="11">
        <v>4054</v>
      </c>
      <c r="M3" s="11">
        <v>838</v>
      </c>
      <c r="N3" s="11">
        <v>1362</v>
      </c>
      <c r="O3" s="12">
        <v>2280</v>
      </c>
      <c r="P3" s="11">
        <v>-4275</v>
      </c>
      <c r="Q3" s="11">
        <v>6138</v>
      </c>
      <c r="R3" s="11">
        <v>450</v>
      </c>
      <c r="S3" s="11">
        <v>260</v>
      </c>
      <c r="T3" s="12"/>
      <c r="U3" s="15">
        <v>353</v>
      </c>
    </row>
    <row r="4" spans="1:21" ht="15.75" thickBot="1" x14ac:dyDescent="0.3">
      <c r="A4" s="49">
        <v>2</v>
      </c>
      <c r="B4" s="7" t="s">
        <v>135</v>
      </c>
      <c r="C4" s="12">
        <v>5075</v>
      </c>
      <c r="D4" s="11">
        <v>9975</v>
      </c>
      <c r="E4" s="11">
        <v>180</v>
      </c>
      <c r="F4" s="11">
        <v>1410</v>
      </c>
      <c r="G4" s="11">
        <v>570</v>
      </c>
      <c r="H4" s="11">
        <v>80</v>
      </c>
      <c r="I4" s="11">
        <v>90</v>
      </c>
      <c r="J4" s="11">
        <v>680</v>
      </c>
      <c r="K4" s="11">
        <v>100</v>
      </c>
      <c r="L4" s="11">
        <v>3540</v>
      </c>
      <c r="M4" s="11">
        <v>886</v>
      </c>
      <c r="N4" s="11">
        <v>1530</v>
      </c>
      <c r="O4" s="12">
        <v>2240</v>
      </c>
      <c r="P4" s="11">
        <v>-3900</v>
      </c>
      <c r="Q4" s="11">
        <v>5726</v>
      </c>
      <c r="R4" s="11">
        <v>350</v>
      </c>
      <c r="S4" s="11">
        <v>220</v>
      </c>
      <c r="T4" s="12"/>
      <c r="U4" s="15">
        <v>182</v>
      </c>
    </row>
    <row r="5" spans="1:21" ht="15.75" thickBot="1" x14ac:dyDescent="0.3">
      <c r="A5" s="50"/>
      <c r="B5" s="7" t="s">
        <v>136</v>
      </c>
      <c r="C5" s="12">
        <v>6150</v>
      </c>
      <c r="D5" s="11">
        <v>10200</v>
      </c>
      <c r="E5" s="11">
        <v>215</v>
      </c>
      <c r="F5" s="11">
        <v>1161</v>
      </c>
      <c r="G5" s="11">
        <v>540</v>
      </c>
      <c r="H5" s="11">
        <v>120</v>
      </c>
      <c r="I5" s="11">
        <v>40</v>
      </c>
      <c r="J5" s="11">
        <v>620</v>
      </c>
      <c r="K5" s="11">
        <v>25</v>
      </c>
      <c r="L5" s="11">
        <v>4226</v>
      </c>
      <c r="M5" s="11">
        <v>705</v>
      </c>
      <c r="N5" s="11">
        <v>1298</v>
      </c>
      <c r="O5" s="12">
        <v>1800</v>
      </c>
      <c r="P5" s="11">
        <v>-4320</v>
      </c>
      <c r="Q5" s="11">
        <v>5126</v>
      </c>
      <c r="R5" s="11">
        <v>300</v>
      </c>
      <c r="S5" s="11">
        <v>220</v>
      </c>
      <c r="T5" s="12"/>
      <c r="U5" s="15">
        <v>454</v>
      </c>
    </row>
    <row r="6" spans="1:21" ht="15.75" thickBot="1" x14ac:dyDescent="0.3">
      <c r="A6" s="49">
        <v>3</v>
      </c>
      <c r="B6" s="7" t="s">
        <v>137</v>
      </c>
      <c r="C6" s="12">
        <v>5150</v>
      </c>
      <c r="D6" s="11">
        <v>10850</v>
      </c>
      <c r="E6" s="11">
        <v>120</v>
      </c>
      <c r="F6" s="11">
        <v>1047</v>
      </c>
      <c r="G6" s="11">
        <v>590</v>
      </c>
      <c r="H6" s="11">
        <v>120</v>
      </c>
      <c r="I6" s="11">
        <v>70</v>
      </c>
      <c r="J6" s="11">
        <v>700</v>
      </c>
      <c r="K6" s="11">
        <v>150</v>
      </c>
      <c r="L6" s="11">
        <v>4024</v>
      </c>
      <c r="M6" s="11">
        <v>679</v>
      </c>
      <c r="N6" s="11">
        <v>1396</v>
      </c>
      <c r="O6" s="12">
        <v>1840</v>
      </c>
      <c r="P6" s="11">
        <v>-4785</v>
      </c>
      <c r="Q6" s="11">
        <v>5928</v>
      </c>
      <c r="R6" s="11">
        <v>300</v>
      </c>
      <c r="S6" s="11">
        <v>220</v>
      </c>
      <c r="T6" s="12"/>
      <c r="U6" s="15">
        <v>198</v>
      </c>
    </row>
    <row r="7" spans="1:21" ht="15.75" thickBot="1" x14ac:dyDescent="0.3">
      <c r="A7" s="50"/>
      <c r="B7" s="7" t="s">
        <v>138</v>
      </c>
      <c r="C7" s="12">
        <v>5025</v>
      </c>
      <c r="D7" s="11">
        <v>8875</v>
      </c>
      <c r="E7" s="11">
        <v>190</v>
      </c>
      <c r="F7" s="11">
        <v>1575</v>
      </c>
      <c r="G7" s="11">
        <v>580</v>
      </c>
      <c r="H7" s="11">
        <v>180</v>
      </c>
      <c r="I7" s="11">
        <v>40</v>
      </c>
      <c r="J7" s="11">
        <v>640</v>
      </c>
      <c r="K7" s="11">
        <v>50</v>
      </c>
      <c r="L7" s="11">
        <v>3590</v>
      </c>
      <c r="M7" s="11">
        <v>778</v>
      </c>
      <c r="N7" s="11">
        <v>1054</v>
      </c>
      <c r="O7" s="12">
        <v>2480</v>
      </c>
      <c r="P7" s="11">
        <v>-5250</v>
      </c>
      <c r="Q7" s="11">
        <v>6770</v>
      </c>
      <c r="R7" s="11">
        <v>500</v>
      </c>
      <c r="S7" s="11">
        <v>280</v>
      </c>
      <c r="T7" s="12"/>
      <c r="U7" s="15">
        <v>339</v>
      </c>
    </row>
    <row r="8" spans="1:21" ht="15.75" thickBot="1" x14ac:dyDescent="0.3">
      <c r="A8" s="49">
        <v>4</v>
      </c>
      <c r="B8" s="7" t="s">
        <v>89</v>
      </c>
      <c r="C8" s="12">
        <v>5075</v>
      </c>
      <c r="D8" s="11">
        <v>9675</v>
      </c>
      <c r="E8" s="11">
        <v>395</v>
      </c>
      <c r="F8" s="11">
        <v>909</v>
      </c>
      <c r="G8" s="11">
        <v>630</v>
      </c>
      <c r="H8" s="11">
        <v>100</v>
      </c>
      <c r="I8" s="11">
        <v>20</v>
      </c>
      <c r="J8" s="11">
        <v>640</v>
      </c>
      <c r="K8" s="11">
        <v>125</v>
      </c>
      <c r="L8" s="11">
        <v>3476</v>
      </c>
      <c r="M8" s="11">
        <v>728</v>
      </c>
      <c r="N8" s="11">
        <v>1420</v>
      </c>
      <c r="O8" s="12">
        <v>2040</v>
      </c>
      <c r="P8" s="11">
        <v>-3660</v>
      </c>
      <c r="Q8" s="11">
        <v>5182</v>
      </c>
      <c r="R8" s="11">
        <v>250</v>
      </c>
      <c r="S8" s="11">
        <v>160</v>
      </c>
      <c r="T8" s="12"/>
      <c r="U8" s="15">
        <v>322</v>
      </c>
    </row>
    <row r="9" spans="1:21" ht="15.75" thickBot="1" x14ac:dyDescent="0.3">
      <c r="A9" s="50"/>
      <c r="B9" s="7" t="s">
        <v>139</v>
      </c>
      <c r="C9" s="12">
        <v>4850</v>
      </c>
      <c r="D9" s="11">
        <v>8075</v>
      </c>
      <c r="E9" s="11">
        <v>405</v>
      </c>
      <c r="F9" s="11">
        <v>1029</v>
      </c>
      <c r="G9" s="11">
        <v>480</v>
      </c>
      <c r="H9" s="11">
        <v>100</v>
      </c>
      <c r="I9" s="11">
        <v>50</v>
      </c>
      <c r="J9" s="11">
        <v>760</v>
      </c>
      <c r="K9" s="11">
        <v>125</v>
      </c>
      <c r="L9" s="11">
        <v>3458</v>
      </c>
      <c r="M9" s="11">
        <v>614</v>
      </c>
      <c r="N9" s="11">
        <v>1494</v>
      </c>
      <c r="O9" s="12">
        <v>2040</v>
      </c>
      <c r="P9" s="11">
        <v>-4260</v>
      </c>
      <c r="Q9" s="11">
        <v>5754</v>
      </c>
      <c r="R9" s="11">
        <v>350</v>
      </c>
      <c r="S9" s="11">
        <v>200</v>
      </c>
      <c r="T9" s="12"/>
      <c r="U9" s="15">
        <v>525</v>
      </c>
    </row>
    <row r="10" spans="1:21" ht="15.75" thickBot="1" x14ac:dyDescent="0.3">
      <c r="A10" s="49">
        <v>5</v>
      </c>
      <c r="B10" s="7" t="s">
        <v>140</v>
      </c>
      <c r="C10" s="12">
        <v>5175</v>
      </c>
      <c r="D10" s="11">
        <v>8525</v>
      </c>
      <c r="E10" s="11">
        <v>-175</v>
      </c>
      <c r="F10" s="11">
        <v>1197</v>
      </c>
      <c r="G10" s="11">
        <v>390</v>
      </c>
      <c r="H10" s="11">
        <v>20</v>
      </c>
      <c r="I10" s="11">
        <v>10</v>
      </c>
      <c r="J10" s="11">
        <v>840</v>
      </c>
      <c r="K10" s="11">
        <v>75</v>
      </c>
      <c r="L10" s="11">
        <v>3502</v>
      </c>
      <c r="M10" s="11">
        <v>771</v>
      </c>
      <c r="N10" s="11">
        <v>1196</v>
      </c>
      <c r="O10" s="12">
        <v>1920</v>
      </c>
      <c r="P10" s="11">
        <v>-4680</v>
      </c>
      <c r="Q10" s="11">
        <v>6032</v>
      </c>
      <c r="R10" s="11">
        <v>200</v>
      </c>
      <c r="S10" s="11">
        <v>160</v>
      </c>
      <c r="T10" s="12"/>
      <c r="U10" s="15">
        <v>159</v>
      </c>
    </row>
    <row r="11" spans="1:21" ht="15.75" thickBot="1" x14ac:dyDescent="0.3">
      <c r="A11" s="50"/>
      <c r="B11" s="7" t="s">
        <v>141</v>
      </c>
      <c r="C11" s="12">
        <v>4500</v>
      </c>
      <c r="D11" s="11">
        <v>7625</v>
      </c>
      <c r="E11" s="11">
        <v>-285</v>
      </c>
      <c r="F11" s="11">
        <v>864</v>
      </c>
      <c r="G11" s="11">
        <v>660</v>
      </c>
      <c r="H11" s="11">
        <v>40</v>
      </c>
      <c r="I11" s="11">
        <v>30</v>
      </c>
      <c r="J11" s="11">
        <v>580</v>
      </c>
      <c r="K11" s="11">
        <v>75</v>
      </c>
      <c r="L11" s="11">
        <v>3682</v>
      </c>
      <c r="M11" s="11">
        <v>776</v>
      </c>
      <c r="N11" s="11">
        <v>1110</v>
      </c>
      <c r="O11" s="12">
        <v>2560</v>
      </c>
      <c r="P11" s="11">
        <v>-5160</v>
      </c>
      <c r="Q11" s="11">
        <v>6680</v>
      </c>
      <c r="R11" s="11">
        <v>250</v>
      </c>
      <c r="S11" s="11">
        <v>140</v>
      </c>
      <c r="T11" s="12"/>
      <c r="U11" s="15">
        <v>163</v>
      </c>
    </row>
    <row r="12" spans="1:21" ht="15.75" thickBot="1" x14ac:dyDescent="0.3">
      <c r="A12" s="49">
        <v>6</v>
      </c>
      <c r="B12" s="7" t="s">
        <v>142</v>
      </c>
      <c r="C12" s="12">
        <v>4800</v>
      </c>
      <c r="D12" s="11">
        <v>8150</v>
      </c>
      <c r="E12" s="11">
        <v>115</v>
      </c>
      <c r="F12" s="11">
        <v>783</v>
      </c>
      <c r="G12" s="11">
        <v>550</v>
      </c>
      <c r="H12" s="11">
        <v>40</v>
      </c>
      <c r="I12" s="11">
        <v>10</v>
      </c>
      <c r="J12" s="11">
        <v>640</v>
      </c>
      <c r="K12" s="11">
        <v>100</v>
      </c>
      <c r="L12" s="11">
        <v>3462</v>
      </c>
      <c r="M12" s="11">
        <v>822</v>
      </c>
      <c r="N12" s="11">
        <v>1240</v>
      </c>
      <c r="O12" s="12">
        <v>1600</v>
      </c>
      <c r="P12" s="11">
        <v>-3315</v>
      </c>
      <c r="Q12" s="11">
        <v>4394</v>
      </c>
      <c r="R12" s="11">
        <v>250</v>
      </c>
      <c r="S12" s="11">
        <v>140</v>
      </c>
      <c r="T12" s="12"/>
      <c r="U12" s="15">
        <v>210</v>
      </c>
    </row>
    <row r="13" spans="1:21" ht="15.75" thickBot="1" x14ac:dyDescent="0.3">
      <c r="A13" s="50"/>
      <c r="B13" s="7" t="s">
        <v>143</v>
      </c>
      <c r="C13" s="12">
        <v>4600</v>
      </c>
      <c r="D13" s="11">
        <v>7175</v>
      </c>
      <c r="E13" s="11">
        <v>50</v>
      </c>
      <c r="F13" s="11">
        <v>1023</v>
      </c>
      <c r="G13" s="11">
        <v>430</v>
      </c>
      <c r="H13" s="11">
        <v>180</v>
      </c>
      <c r="I13" s="11">
        <v>30</v>
      </c>
      <c r="J13" s="11">
        <v>640</v>
      </c>
      <c r="K13" s="11">
        <v>75</v>
      </c>
      <c r="L13" s="11">
        <v>3288</v>
      </c>
      <c r="M13" s="11">
        <v>641</v>
      </c>
      <c r="N13" s="11">
        <v>894</v>
      </c>
      <c r="O13" s="12">
        <v>1480</v>
      </c>
      <c r="P13" s="11">
        <v>-2790</v>
      </c>
      <c r="Q13" s="11">
        <v>4056</v>
      </c>
      <c r="R13" s="11">
        <v>150</v>
      </c>
      <c r="S13" s="11">
        <v>120</v>
      </c>
      <c r="T13" s="12"/>
      <c r="U13" s="15">
        <v>288</v>
      </c>
    </row>
    <row r="14" spans="1:21" ht="15.75" thickBot="1" x14ac:dyDescent="0.3">
      <c r="A14" s="49">
        <v>7</v>
      </c>
      <c r="B14" s="7" t="s">
        <v>90</v>
      </c>
      <c r="C14" s="12">
        <v>4200</v>
      </c>
      <c r="D14" s="11">
        <v>7400</v>
      </c>
      <c r="E14" s="11">
        <v>315</v>
      </c>
      <c r="F14" s="11">
        <v>1158</v>
      </c>
      <c r="G14" s="11">
        <v>410</v>
      </c>
      <c r="H14" s="11">
        <v>60</v>
      </c>
      <c r="I14" s="11">
        <v>30</v>
      </c>
      <c r="J14" s="11">
        <v>520</v>
      </c>
      <c r="K14" s="11">
        <v>75</v>
      </c>
      <c r="L14" s="11">
        <v>2832</v>
      </c>
      <c r="M14" s="11">
        <v>798</v>
      </c>
      <c r="N14" s="11">
        <v>1190</v>
      </c>
      <c r="O14" s="12">
        <v>1240</v>
      </c>
      <c r="P14" s="11">
        <v>-3270</v>
      </c>
      <c r="Q14" s="11">
        <v>4310</v>
      </c>
      <c r="R14" s="11">
        <v>150</v>
      </c>
      <c r="S14" s="11">
        <v>140</v>
      </c>
      <c r="T14" s="12"/>
      <c r="U14" s="15">
        <v>286</v>
      </c>
    </row>
    <row r="15" spans="1:21" ht="15.75" thickBot="1" x14ac:dyDescent="0.3">
      <c r="A15" s="50"/>
      <c r="B15" s="23" t="s">
        <v>92</v>
      </c>
      <c r="C15" s="25">
        <v>3750</v>
      </c>
      <c r="D15" s="24">
        <v>6275</v>
      </c>
      <c r="E15" s="24">
        <v>25</v>
      </c>
      <c r="F15" s="24">
        <v>867</v>
      </c>
      <c r="G15" s="24">
        <v>350</v>
      </c>
      <c r="H15" s="24">
        <v>60</v>
      </c>
      <c r="I15" s="24">
        <v>60</v>
      </c>
      <c r="J15" s="24">
        <v>620</v>
      </c>
      <c r="K15" s="24">
        <v>75</v>
      </c>
      <c r="L15" s="24">
        <v>3186</v>
      </c>
      <c r="M15" s="24">
        <v>703</v>
      </c>
      <c r="N15" s="24">
        <v>1156</v>
      </c>
      <c r="O15" s="25">
        <v>2200</v>
      </c>
      <c r="P15" s="24">
        <v>-4545</v>
      </c>
      <c r="Q15" s="24">
        <v>5988</v>
      </c>
      <c r="R15" s="24">
        <v>350</v>
      </c>
      <c r="S15" s="24">
        <v>260</v>
      </c>
      <c r="T15" s="25"/>
      <c r="U15" s="27">
        <v>311</v>
      </c>
    </row>
    <row r="16" spans="1:21" ht="15.75" thickBot="1" x14ac:dyDescent="0.3">
      <c r="A16" s="49">
        <v>8</v>
      </c>
      <c r="B16" s="7" t="s">
        <v>88</v>
      </c>
      <c r="C16" s="12">
        <v>3325</v>
      </c>
      <c r="D16" s="11">
        <v>6275</v>
      </c>
      <c r="E16" s="11">
        <v>-450</v>
      </c>
      <c r="F16" s="11">
        <v>1044</v>
      </c>
      <c r="G16" s="11">
        <v>280</v>
      </c>
      <c r="H16" s="11">
        <v>80</v>
      </c>
      <c r="I16" s="11">
        <v>30</v>
      </c>
      <c r="J16" s="11">
        <v>440</v>
      </c>
      <c r="K16" s="11">
        <v>0</v>
      </c>
      <c r="L16" s="11">
        <v>2946</v>
      </c>
      <c r="M16" s="11">
        <v>751</v>
      </c>
      <c r="N16" s="11">
        <v>1190</v>
      </c>
      <c r="O16" s="12">
        <v>1600</v>
      </c>
      <c r="P16" s="11">
        <v>-4200</v>
      </c>
      <c r="Q16" s="11">
        <v>5206</v>
      </c>
      <c r="R16" s="11">
        <v>100</v>
      </c>
      <c r="S16" s="11">
        <v>340</v>
      </c>
      <c r="T16" s="12"/>
      <c r="U16" s="15">
        <v>38</v>
      </c>
    </row>
    <row r="17" spans="1:21" ht="15.75" thickBot="1" x14ac:dyDescent="0.3">
      <c r="A17" s="50"/>
      <c r="B17" s="6" t="s">
        <v>144</v>
      </c>
      <c r="C17" s="26">
        <v>3275</v>
      </c>
      <c r="D17" s="5">
        <v>6225</v>
      </c>
      <c r="E17" s="5">
        <v>-210</v>
      </c>
      <c r="F17" s="5">
        <v>831</v>
      </c>
      <c r="G17" s="5">
        <v>380</v>
      </c>
      <c r="H17" s="5">
        <v>20</v>
      </c>
      <c r="I17" s="5">
        <v>30</v>
      </c>
      <c r="J17" s="5">
        <v>260</v>
      </c>
      <c r="K17" s="5">
        <v>50</v>
      </c>
      <c r="L17" s="5">
        <v>2884</v>
      </c>
      <c r="M17" s="5">
        <v>549</v>
      </c>
      <c r="N17" s="5">
        <v>950</v>
      </c>
      <c r="O17" s="5">
        <v>1200</v>
      </c>
      <c r="P17" s="5">
        <v>-2265</v>
      </c>
      <c r="Q17" s="5">
        <v>2998</v>
      </c>
      <c r="R17" s="5">
        <v>100</v>
      </c>
      <c r="S17" s="5">
        <v>180</v>
      </c>
      <c r="T17" s="26"/>
      <c r="U17" s="28">
        <v>179</v>
      </c>
    </row>
    <row r="18" spans="1:21" ht="16.5" x14ac:dyDescent="0.25">
      <c r="A18" s="49">
        <v>9</v>
      </c>
      <c r="B18" s="6"/>
      <c r="C18" s="54"/>
      <c r="D18" s="55"/>
      <c r="E18" s="55"/>
      <c r="F18" s="55"/>
      <c r="G18" s="55"/>
      <c r="H18" s="55"/>
      <c r="I18" s="55"/>
      <c r="J18" s="55"/>
      <c r="K18" s="55"/>
      <c r="L18" s="55"/>
      <c r="M18" s="55"/>
      <c r="N18" s="55"/>
      <c r="O18" s="55"/>
      <c r="P18" s="55"/>
      <c r="Q18" s="55"/>
      <c r="R18" s="55"/>
      <c r="S18" s="56"/>
      <c r="T18" s="62"/>
      <c r="U18" s="63"/>
    </row>
    <row r="19" spans="1:21" ht="17.25" thickBot="1" x14ac:dyDescent="0.3">
      <c r="A19" s="50"/>
      <c r="C19" s="54"/>
      <c r="D19" s="55"/>
      <c r="E19" s="55"/>
      <c r="F19" s="55"/>
      <c r="G19" s="55"/>
      <c r="H19" s="55"/>
      <c r="I19" s="55"/>
      <c r="J19" s="55"/>
      <c r="K19" s="55"/>
      <c r="L19" s="55"/>
      <c r="M19" s="55"/>
      <c r="N19" s="55"/>
      <c r="O19" s="55"/>
      <c r="P19" s="55"/>
      <c r="Q19" s="55"/>
      <c r="R19" s="55"/>
      <c r="S19" s="56"/>
      <c r="T19" s="62"/>
      <c r="U19" s="63"/>
    </row>
    <row r="20" spans="1:21" ht="16.5" x14ac:dyDescent="0.25">
      <c r="A20" s="49">
        <v>10</v>
      </c>
      <c r="B20" s="6"/>
      <c r="C20" s="54"/>
      <c r="D20" s="55"/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55"/>
      <c r="S20" s="56"/>
      <c r="T20" s="62"/>
      <c r="U20" s="63"/>
    </row>
    <row r="21" spans="1:21" ht="17.25" thickBot="1" x14ac:dyDescent="0.3">
      <c r="A21" s="50"/>
      <c r="C21" s="54"/>
      <c r="D21" s="55"/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5"/>
      <c r="S21" s="56"/>
      <c r="T21" s="62"/>
      <c r="U21" s="63"/>
    </row>
    <row r="22" spans="1:21" ht="16.5" x14ac:dyDescent="0.25">
      <c r="A22" s="49">
        <v>11</v>
      </c>
      <c r="B22" s="6"/>
      <c r="C22" s="54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6"/>
      <c r="T22" s="62"/>
      <c r="U22" s="63"/>
    </row>
    <row r="23" spans="1:21" ht="17.25" thickBot="1" x14ac:dyDescent="0.3">
      <c r="A23" s="50"/>
      <c r="C23" s="54"/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55"/>
      <c r="Q23" s="55"/>
      <c r="R23" s="55"/>
      <c r="S23" s="56"/>
      <c r="T23" s="62"/>
      <c r="U23" s="63"/>
    </row>
    <row r="24" spans="1:21" ht="16.5" x14ac:dyDescent="0.25">
      <c r="A24" s="49">
        <v>12</v>
      </c>
      <c r="B24" s="6"/>
      <c r="C24" s="54"/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55"/>
      <c r="P24" s="55"/>
      <c r="Q24" s="55"/>
      <c r="R24" s="55"/>
      <c r="S24" s="56"/>
      <c r="T24" s="62"/>
      <c r="U24" s="63"/>
    </row>
    <row r="25" spans="1:21" ht="17.25" thickBot="1" x14ac:dyDescent="0.3">
      <c r="A25" s="50"/>
      <c r="C25" s="54"/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55"/>
      <c r="S25" s="56"/>
      <c r="T25" s="62"/>
      <c r="U25" s="63"/>
    </row>
    <row r="26" spans="1:21" ht="16.5" x14ac:dyDescent="0.25">
      <c r="A26" s="52">
        <v>13</v>
      </c>
      <c r="B26" s="9"/>
      <c r="C26" s="54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6"/>
      <c r="T26" s="62"/>
      <c r="U26" s="63"/>
    </row>
    <row r="27" spans="1:21" ht="17.25" thickBot="1" x14ac:dyDescent="0.3">
      <c r="A27" s="53"/>
      <c r="C27" s="54"/>
      <c r="D27" s="55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6"/>
      <c r="T27" s="62"/>
      <c r="U27" s="63"/>
    </row>
    <row r="28" spans="1:21" ht="16.5" x14ac:dyDescent="0.25">
      <c r="A28" s="49">
        <v>14</v>
      </c>
      <c r="B28" s="6"/>
      <c r="C28" s="54"/>
      <c r="D28" s="55"/>
      <c r="E28" s="55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55"/>
      <c r="Q28" s="55"/>
      <c r="R28" s="55"/>
      <c r="S28" s="56"/>
      <c r="T28" s="62"/>
      <c r="U28" s="63"/>
    </row>
    <row r="29" spans="1:21" ht="17.25" thickBot="1" x14ac:dyDescent="0.3">
      <c r="A29" s="50"/>
      <c r="C29" s="54"/>
      <c r="D29" s="55"/>
      <c r="E29" s="55"/>
      <c r="F29" s="55"/>
      <c r="G29" s="55"/>
      <c r="H29" s="55"/>
      <c r="I29" s="55"/>
      <c r="J29" s="55"/>
      <c r="K29" s="55"/>
      <c r="L29" s="55"/>
      <c r="M29" s="55"/>
      <c r="N29" s="55"/>
      <c r="O29" s="55"/>
      <c r="P29" s="55"/>
      <c r="Q29" s="55"/>
      <c r="R29" s="55"/>
      <c r="S29" s="56"/>
      <c r="T29" s="62"/>
      <c r="U29" s="63"/>
    </row>
    <row r="30" spans="1:21" ht="16.5" x14ac:dyDescent="0.25">
      <c r="A30" s="49">
        <v>15</v>
      </c>
      <c r="B30" s="6"/>
      <c r="C30" s="54"/>
      <c r="D30" s="55"/>
      <c r="E30" s="55"/>
      <c r="F30" s="55"/>
      <c r="G30" s="55"/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55"/>
      <c r="S30" s="56"/>
      <c r="T30" s="62"/>
      <c r="U30" s="63"/>
    </row>
    <row r="31" spans="1:21" ht="16.5" x14ac:dyDescent="0.25">
      <c r="A31" s="51"/>
      <c r="C31" s="54"/>
      <c r="D31" s="55"/>
      <c r="E31" s="55"/>
      <c r="F31" s="55"/>
      <c r="G31" s="55"/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55"/>
      <c r="S31" s="56"/>
      <c r="T31" s="62"/>
      <c r="U31" s="63"/>
    </row>
    <row r="32" spans="1:21" ht="35.25" thickBot="1" x14ac:dyDescent="0.3">
      <c r="A32" s="18" t="s">
        <v>125</v>
      </c>
    </row>
    <row r="33" spans="1:20" ht="15.75" thickBot="1" x14ac:dyDescent="0.3">
      <c r="A33" s="14"/>
      <c r="B33" s="19"/>
      <c r="C33" s="57" t="s">
        <v>2</v>
      </c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9"/>
      <c r="O33" s="57" t="s">
        <v>3</v>
      </c>
      <c r="P33" s="58"/>
      <c r="Q33" s="58"/>
      <c r="R33" s="58"/>
      <c r="S33" s="58"/>
      <c r="T33" s="19"/>
    </row>
    <row r="34" spans="1:20" x14ac:dyDescent="0.25">
      <c r="A34" s="3" t="s">
        <v>0</v>
      </c>
      <c r="B34" s="20" t="s">
        <v>1</v>
      </c>
      <c r="C34" s="10" t="s">
        <v>6</v>
      </c>
      <c r="D34" s="3" t="s">
        <v>7</v>
      </c>
      <c r="E34" s="3" t="s">
        <v>8</v>
      </c>
      <c r="F34" s="3" t="s">
        <v>9</v>
      </c>
      <c r="G34" s="3" t="s">
        <v>10</v>
      </c>
      <c r="H34" s="3" t="s">
        <v>11</v>
      </c>
      <c r="I34" s="3" t="s">
        <v>12</v>
      </c>
      <c r="J34" s="3" t="s">
        <v>13</v>
      </c>
      <c r="K34" s="3" t="s">
        <v>14</v>
      </c>
      <c r="L34" s="3" t="s">
        <v>15</v>
      </c>
      <c r="M34" s="3" t="s">
        <v>64</v>
      </c>
      <c r="N34" s="3" t="s">
        <v>65</v>
      </c>
      <c r="O34" s="10" t="s">
        <v>16</v>
      </c>
      <c r="P34" s="3" t="s">
        <v>17</v>
      </c>
      <c r="Q34" s="3" t="s">
        <v>18</v>
      </c>
      <c r="R34" s="3" t="s">
        <v>19</v>
      </c>
      <c r="S34" s="3" t="s">
        <v>20</v>
      </c>
      <c r="T34" s="10" t="s">
        <v>24</v>
      </c>
    </row>
    <row r="35" spans="1:20" ht="15.75" thickBot="1" x14ac:dyDescent="0.3">
      <c r="A35" s="68">
        <v>1</v>
      </c>
      <c r="B35" s="21"/>
      <c r="C35" s="12">
        <v>234</v>
      </c>
      <c r="D35" s="11">
        <v>369</v>
      </c>
      <c r="E35" s="11">
        <v>4</v>
      </c>
      <c r="F35" s="11">
        <v>409</v>
      </c>
      <c r="G35" s="11">
        <v>50</v>
      </c>
      <c r="H35" s="11">
        <v>5</v>
      </c>
      <c r="I35" s="11">
        <v>3</v>
      </c>
      <c r="J35" s="11">
        <v>35</v>
      </c>
      <c r="K35" s="11">
        <v>6</v>
      </c>
      <c r="L35" s="11">
        <v>2027</v>
      </c>
      <c r="M35" s="11">
        <v>838</v>
      </c>
      <c r="N35" s="11">
        <v>681</v>
      </c>
      <c r="O35" s="12">
        <v>57</v>
      </c>
      <c r="P35" s="11">
        <v>285</v>
      </c>
      <c r="Q35" s="11">
        <v>3069</v>
      </c>
      <c r="R35" s="11">
        <v>9</v>
      </c>
      <c r="S35" s="11">
        <v>13</v>
      </c>
      <c r="T35" s="12">
        <v>43</v>
      </c>
    </row>
    <row r="36" spans="1:20" ht="15.75" thickBot="1" x14ac:dyDescent="0.3">
      <c r="A36" s="67"/>
      <c r="B36" s="22" t="s">
        <v>134</v>
      </c>
      <c r="C36" s="12">
        <v>203</v>
      </c>
      <c r="D36" s="11">
        <v>399</v>
      </c>
      <c r="E36" s="11">
        <v>36</v>
      </c>
      <c r="F36" s="11">
        <v>470</v>
      </c>
      <c r="G36" s="11">
        <v>57</v>
      </c>
      <c r="H36" s="11">
        <v>4</v>
      </c>
      <c r="I36" s="11">
        <v>9</v>
      </c>
      <c r="J36" s="11">
        <v>34</v>
      </c>
      <c r="K36" s="11">
        <v>4</v>
      </c>
      <c r="L36" s="11">
        <v>1770</v>
      </c>
      <c r="M36" s="11">
        <v>886</v>
      </c>
      <c r="N36" s="11">
        <v>765</v>
      </c>
      <c r="O36" s="12">
        <v>56</v>
      </c>
      <c r="P36" s="11">
        <v>260</v>
      </c>
      <c r="Q36" s="11">
        <v>2863</v>
      </c>
      <c r="R36" s="11">
        <v>7</v>
      </c>
      <c r="S36" s="11">
        <v>11</v>
      </c>
      <c r="T36" s="12">
        <v>42</v>
      </c>
    </row>
    <row r="37" spans="1:20" ht="15.75" thickBot="1" x14ac:dyDescent="0.3">
      <c r="A37" s="66">
        <v>2</v>
      </c>
      <c r="B37" s="21"/>
      <c r="C37" s="12">
        <v>246</v>
      </c>
      <c r="D37" s="11">
        <v>408</v>
      </c>
      <c r="E37" s="11">
        <v>43</v>
      </c>
      <c r="F37" s="11">
        <v>387</v>
      </c>
      <c r="G37" s="11">
        <v>54</v>
      </c>
      <c r="H37" s="11">
        <v>6</v>
      </c>
      <c r="I37" s="11">
        <v>4</v>
      </c>
      <c r="J37" s="11">
        <v>31</v>
      </c>
      <c r="K37" s="11">
        <v>1</v>
      </c>
      <c r="L37" s="11">
        <v>2113</v>
      </c>
      <c r="M37" s="11">
        <v>705</v>
      </c>
      <c r="N37" s="11">
        <v>649</v>
      </c>
      <c r="O37" s="12">
        <v>45</v>
      </c>
      <c r="P37" s="11">
        <v>288</v>
      </c>
      <c r="Q37" s="11">
        <v>2563</v>
      </c>
      <c r="R37" s="11">
        <v>6</v>
      </c>
      <c r="S37" s="11">
        <v>11</v>
      </c>
      <c r="T37" s="12">
        <v>42</v>
      </c>
    </row>
    <row r="38" spans="1:20" ht="15.75" thickBot="1" x14ac:dyDescent="0.3">
      <c r="A38" s="67"/>
      <c r="B38" s="22" t="s">
        <v>135</v>
      </c>
      <c r="C38" s="12">
        <v>206</v>
      </c>
      <c r="D38" s="11">
        <v>434</v>
      </c>
      <c r="E38" s="11">
        <v>24</v>
      </c>
      <c r="F38" s="11">
        <v>349</v>
      </c>
      <c r="G38" s="11">
        <v>59</v>
      </c>
      <c r="H38" s="11">
        <v>6</v>
      </c>
      <c r="I38" s="11">
        <v>7</v>
      </c>
      <c r="J38" s="11">
        <v>35</v>
      </c>
      <c r="K38" s="11">
        <v>6</v>
      </c>
      <c r="L38" s="11">
        <v>2012</v>
      </c>
      <c r="M38" s="11">
        <v>679</v>
      </c>
      <c r="N38" s="11">
        <v>698</v>
      </c>
      <c r="O38" s="12">
        <v>46</v>
      </c>
      <c r="P38" s="11">
        <v>319</v>
      </c>
      <c r="Q38" s="11">
        <v>2964</v>
      </c>
      <c r="R38" s="11">
        <v>6</v>
      </c>
      <c r="S38" s="11">
        <v>11</v>
      </c>
      <c r="T38" s="12">
        <v>42</v>
      </c>
    </row>
    <row r="39" spans="1:20" ht="15.75" thickBot="1" x14ac:dyDescent="0.3">
      <c r="A39" s="66">
        <v>3</v>
      </c>
      <c r="B39" s="21"/>
      <c r="C39" s="12">
        <v>201</v>
      </c>
      <c r="D39" s="11">
        <v>355</v>
      </c>
      <c r="E39" s="11">
        <v>38</v>
      </c>
      <c r="F39" s="11">
        <v>525</v>
      </c>
      <c r="G39" s="11">
        <v>58</v>
      </c>
      <c r="H39" s="11">
        <v>9</v>
      </c>
      <c r="I39" s="11">
        <v>4</v>
      </c>
      <c r="J39" s="11">
        <v>32</v>
      </c>
      <c r="K39" s="11">
        <v>2</v>
      </c>
      <c r="L39" s="11">
        <v>1795</v>
      </c>
      <c r="M39" s="11">
        <v>778</v>
      </c>
      <c r="N39" s="11">
        <v>527</v>
      </c>
      <c r="O39" s="12">
        <v>62</v>
      </c>
      <c r="P39" s="11">
        <v>350</v>
      </c>
      <c r="Q39" s="11">
        <v>3385</v>
      </c>
      <c r="R39" s="11">
        <v>10</v>
      </c>
      <c r="S39" s="11">
        <v>14</v>
      </c>
      <c r="T39" s="12">
        <v>42</v>
      </c>
    </row>
    <row r="40" spans="1:20" ht="15.75" thickBot="1" x14ac:dyDescent="0.3">
      <c r="A40" s="67"/>
      <c r="B40" s="22" t="s">
        <v>136</v>
      </c>
      <c r="C40" s="12">
        <v>203</v>
      </c>
      <c r="D40" s="11">
        <v>387</v>
      </c>
      <c r="E40" s="11">
        <v>79</v>
      </c>
      <c r="F40" s="11">
        <v>303</v>
      </c>
      <c r="G40" s="11">
        <v>63</v>
      </c>
      <c r="H40" s="11">
        <v>5</v>
      </c>
      <c r="I40" s="11">
        <v>2</v>
      </c>
      <c r="J40" s="11">
        <v>32</v>
      </c>
      <c r="K40" s="11">
        <v>5</v>
      </c>
      <c r="L40" s="11">
        <v>1738</v>
      </c>
      <c r="M40" s="11">
        <v>728</v>
      </c>
      <c r="N40" s="11">
        <v>710</v>
      </c>
      <c r="O40" s="12">
        <v>51</v>
      </c>
      <c r="P40" s="11">
        <v>244</v>
      </c>
      <c r="Q40" s="11">
        <v>2591</v>
      </c>
      <c r="R40" s="11">
        <v>5</v>
      </c>
      <c r="S40" s="11">
        <v>8</v>
      </c>
      <c r="T40" s="12">
        <v>42</v>
      </c>
    </row>
    <row r="41" spans="1:20" ht="15.75" thickBot="1" x14ac:dyDescent="0.3">
      <c r="A41" s="66">
        <v>4</v>
      </c>
      <c r="B41" s="21"/>
      <c r="C41" s="12">
        <v>194</v>
      </c>
      <c r="D41" s="11">
        <v>323</v>
      </c>
      <c r="E41" s="11">
        <v>81</v>
      </c>
      <c r="F41" s="11">
        <v>343</v>
      </c>
      <c r="G41" s="11">
        <v>48</v>
      </c>
      <c r="H41" s="11">
        <v>5</v>
      </c>
      <c r="I41" s="11">
        <v>5</v>
      </c>
      <c r="J41" s="11">
        <v>38</v>
      </c>
      <c r="K41" s="11">
        <v>5</v>
      </c>
      <c r="L41" s="11">
        <v>1729</v>
      </c>
      <c r="M41" s="11">
        <v>614</v>
      </c>
      <c r="N41" s="11">
        <v>747</v>
      </c>
      <c r="O41" s="12">
        <v>51</v>
      </c>
      <c r="P41" s="11">
        <v>284</v>
      </c>
      <c r="Q41" s="11">
        <v>2877</v>
      </c>
      <c r="R41" s="11">
        <v>7</v>
      </c>
      <c r="S41" s="11">
        <v>10</v>
      </c>
      <c r="T41" s="12">
        <v>42</v>
      </c>
    </row>
    <row r="42" spans="1:20" ht="15.75" thickBot="1" x14ac:dyDescent="0.3">
      <c r="A42" s="67"/>
      <c r="B42" s="22" t="s">
        <v>137</v>
      </c>
      <c r="C42" s="12">
        <v>207</v>
      </c>
      <c r="D42" s="11">
        <v>341</v>
      </c>
      <c r="E42" s="11">
        <v>-35</v>
      </c>
      <c r="F42" s="11">
        <v>399</v>
      </c>
      <c r="G42" s="11">
        <v>39</v>
      </c>
      <c r="H42" s="11">
        <v>1</v>
      </c>
      <c r="I42" s="11">
        <v>1</v>
      </c>
      <c r="J42" s="11">
        <v>42</v>
      </c>
      <c r="K42" s="11">
        <v>3</v>
      </c>
      <c r="L42" s="11">
        <v>1751</v>
      </c>
      <c r="M42" s="11">
        <v>771</v>
      </c>
      <c r="N42" s="11">
        <v>598</v>
      </c>
      <c r="O42" s="12">
        <v>48</v>
      </c>
      <c r="P42" s="11">
        <v>312</v>
      </c>
      <c r="Q42" s="11">
        <v>3016</v>
      </c>
      <c r="R42" s="11">
        <v>4</v>
      </c>
      <c r="S42" s="11">
        <v>8</v>
      </c>
      <c r="T42" s="12">
        <v>42</v>
      </c>
    </row>
    <row r="43" spans="1:20" ht="15.75" thickBot="1" x14ac:dyDescent="0.3">
      <c r="A43" s="66">
        <v>5</v>
      </c>
      <c r="B43" s="21"/>
      <c r="C43" s="12">
        <v>180</v>
      </c>
      <c r="D43" s="11">
        <v>305</v>
      </c>
      <c r="E43" s="11">
        <v>-57</v>
      </c>
      <c r="F43" s="11">
        <v>288</v>
      </c>
      <c r="G43" s="11">
        <v>66</v>
      </c>
      <c r="H43" s="11">
        <v>2</v>
      </c>
      <c r="I43" s="11">
        <v>3</v>
      </c>
      <c r="J43" s="11">
        <v>29</v>
      </c>
      <c r="K43" s="11">
        <v>3</v>
      </c>
      <c r="L43" s="11">
        <v>1841</v>
      </c>
      <c r="M43" s="11">
        <v>776</v>
      </c>
      <c r="N43" s="11">
        <v>555</v>
      </c>
      <c r="O43" s="12">
        <v>64</v>
      </c>
      <c r="P43" s="11">
        <v>344</v>
      </c>
      <c r="Q43" s="11">
        <v>3340</v>
      </c>
      <c r="R43" s="11">
        <v>5</v>
      </c>
      <c r="S43" s="11">
        <v>7</v>
      </c>
      <c r="T43" s="12">
        <v>51</v>
      </c>
    </row>
    <row r="44" spans="1:20" ht="15.75" thickBot="1" x14ac:dyDescent="0.3">
      <c r="A44" s="67"/>
      <c r="B44" s="22" t="s">
        <v>138</v>
      </c>
      <c r="C44" s="12">
        <v>192</v>
      </c>
      <c r="D44" s="11">
        <v>326</v>
      </c>
      <c r="E44" s="11">
        <v>23</v>
      </c>
      <c r="F44" s="11">
        <v>261</v>
      </c>
      <c r="G44" s="11">
        <v>55</v>
      </c>
      <c r="H44" s="11">
        <v>2</v>
      </c>
      <c r="I44" s="11">
        <v>1</v>
      </c>
      <c r="J44" s="11">
        <v>32</v>
      </c>
      <c r="K44" s="11">
        <v>4</v>
      </c>
      <c r="L44" s="11">
        <v>1731</v>
      </c>
      <c r="M44" s="11">
        <v>822</v>
      </c>
      <c r="N44" s="11">
        <v>620</v>
      </c>
      <c r="O44" s="12">
        <v>40</v>
      </c>
      <c r="P44" s="11">
        <v>221</v>
      </c>
      <c r="Q44" s="11">
        <v>2197</v>
      </c>
      <c r="R44" s="11">
        <v>5</v>
      </c>
      <c r="S44" s="11">
        <v>7</v>
      </c>
      <c r="T44" s="12">
        <v>51</v>
      </c>
    </row>
    <row r="45" spans="1:20" ht="15.75" thickBot="1" x14ac:dyDescent="0.3">
      <c r="A45" s="66">
        <v>6</v>
      </c>
      <c r="B45" s="21"/>
      <c r="C45" s="12">
        <v>184</v>
      </c>
      <c r="D45" s="11">
        <v>287</v>
      </c>
      <c r="E45" s="11">
        <v>10</v>
      </c>
      <c r="F45" s="11">
        <v>341</v>
      </c>
      <c r="G45" s="11">
        <v>43</v>
      </c>
      <c r="H45" s="11">
        <v>9</v>
      </c>
      <c r="I45" s="11">
        <v>3</v>
      </c>
      <c r="J45" s="11">
        <v>32</v>
      </c>
      <c r="K45" s="11">
        <v>3</v>
      </c>
      <c r="L45" s="11">
        <v>1644</v>
      </c>
      <c r="M45" s="11">
        <v>641</v>
      </c>
      <c r="N45" s="11">
        <v>447</v>
      </c>
      <c r="O45" s="12">
        <v>37</v>
      </c>
      <c r="P45" s="11">
        <v>186</v>
      </c>
      <c r="Q45" s="11">
        <v>2028</v>
      </c>
      <c r="R45" s="11">
        <v>3</v>
      </c>
      <c r="S45" s="11">
        <v>6</v>
      </c>
      <c r="T45" s="12">
        <v>51</v>
      </c>
    </row>
    <row r="46" spans="1:20" ht="15.75" thickBot="1" x14ac:dyDescent="0.3">
      <c r="A46" s="67"/>
      <c r="B46" s="22" t="s">
        <v>89</v>
      </c>
      <c r="C46" s="12">
        <v>168</v>
      </c>
      <c r="D46" s="11">
        <v>296</v>
      </c>
      <c r="E46" s="11">
        <v>63</v>
      </c>
      <c r="F46" s="11">
        <v>386</v>
      </c>
      <c r="G46" s="11">
        <v>41</v>
      </c>
      <c r="H46" s="11">
        <v>3</v>
      </c>
      <c r="I46" s="11">
        <v>3</v>
      </c>
      <c r="J46" s="11">
        <v>26</v>
      </c>
      <c r="K46" s="11">
        <v>3</v>
      </c>
      <c r="L46" s="11">
        <v>1416</v>
      </c>
      <c r="M46" s="11">
        <v>798</v>
      </c>
      <c r="N46" s="11">
        <v>595</v>
      </c>
      <c r="O46" s="12">
        <v>31</v>
      </c>
      <c r="P46" s="11">
        <v>218</v>
      </c>
      <c r="Q46" s="11">
        <v>2155</v>
      </c>
      <c r="R46" s="11">
        <v>3</v>
      </c>
      <c r="S46" s="11">
        <v>7</v>
      </c>
      <c r="T46" s="12">
        <v>51</v>
      </c>
    </row>
    <row r="47" spans="1:20" ht="15.75" thickBot="1" x14ac:dyDescent="0.3">
      <c r="A47" s="66">
        <v>7</v>
      </c>
      <c r="B47" s="21"/>
      <c r="C47" s="25">
        <v>150</v>
      </c>
      <c r="D47" s="24">
        <v>251</v>
      </c>
      <c r="E47" s="24">
        <v>5</v>
      </c>
      <c r="F47" s="24">
        <v>289</v>
      </c>
      <c r="G47" s="24">
        <v>35</v>
      </c>
      <c r="H47" s="24">
        <v>3</v>
      </c>
      <c r="I47" s="24">
        <v>6</v>
      </c>
      <c r="J47" s="24">
        <v>31</v>
      </c>
      <c r="K47" s="24">
        <v>3</v>
      </c>
      <c r="L47" s="24">
        <v>1593</v>
      </c>
      <c r="M47" s="24">
        <v>703</v>
      </c>
      <c r="N47" s="24">
        <v>578</v>
      </c>
      <c r="O47" s="25">
        <v>55</v>
      </c>
      <c r="P47" s="24">
        <v>303</v>
      </c>
      <c r="Q47" s="24">
        <v>2994</v>
      </c>
      <c r="R47" s="24">
        <v>7</v>
      </c>
      <c r="S47" s="24">
        <v>13</v>
      </c>
      <c r="T47" s="25">
        <v>51</v>
      </c>
    </row>
    <row r="48" spans="1:20" ht="15.75" thickBot="1" x14ac:dyDescent="0.3">
      <c r="A48" s="67"/>
      <c r="B48" s="22" t="s">
        <v>139</v>
      </c>
      <c r="C48" s="12">
        <v>133</v>
      </c>
      <c r="D48" s="11">
        <v>251</v>
      </c>
      <c r="E48" s="11">
        <v>-90</v>
      </c>
      <c r="F48" s="11">
        <v>348</v>
      </c>
      <c r="G48" s="11">
        <v>28</v>
      </c>
      <c r="H48" s="11">
        <v>4</v>
      </c>
      <c r="I48" s="11">
        <v>3</v>
      </c>
      <c r="J48" s="11">
        <v>22</v>
      </c>
      <c r="K48" s="11">
        <v>0</v>
      </c>
      <c r="L48" s="11">
        <v>1473</v>
      </c>
      <c r="M48" s="11">
        <v>751</v>
      </c>
      <c r="N48" s="11">
        <v>595</v>
      </c>
      <c r="O48" s="12">
        <v>40</v>
      </c>
      <c r="P48" s="11">
        <v>280</v>
      </c>
      <c r="Q48" s="11">
        <v>2603</v>
      </c>
      <c r="R48" s="11">
        <v>2</v>
      </c>
      <c r="S48" s="11">
        <v>17</v>
      </c>
      <c r="T48" s="12">
        <v>51</v>
      </c>
    </row>
    <row r="49" spans="1:20" x14ac:dyDescent="0.25">
      <c r="A49" s="66">
        <v>8</v>
      </c>
      <c r="B49" s="21"/>
      <c r="C49" s="26">
        <v>131</v>
      </c>
      <c r="D49" s="5">
        <v>249</v>
      </c>
      <c r="E49" s="5">
        <v>-42</v>
      </c>
      <c r="F49" s="5">
        <v>277</v>
      </c>
      <c r="G49" s="5">
        <v>38</v>
      </c>
      <c r="H49" s="5">
        <v>1</v>
      </c>
      <c r="I49" s="5">
        <v>3</v>
      </c>
      <c r="J49" s="5">
        <v>13</v>
      </c>
      <c r="K49" s="5">
        <v>2</v>
      </c>
      <c r="L49" s="5">
        <v>1442</v>
      </c>
      <c r="M49" s="5">
        <v>549</v>
      </c>
      <c r="N49" s="5">
        <v>475</v>
      </c>
      <c r="O49" s="5">
        <v>30</v>
      </c>
      <c r="P49" s="5">
        <v>151</v>
      </c>
      <c r="Q49" s="5">
        <v>1499</v>
      </c>
      <c r="R49" s="5">
        <v>2</v>
      </c>
      <c r="S49" s="5">
        <v>9</v>
      </c>
      <c r="T49" s="26">
        <v>51</v>
      </c>
    </row>
    <row r="50" spans="1:20" ht="17.25" thickBot="1" x14ac:dyDescent="0.3">
      <c r="A50" s="67"/>
      <c r="B50" s="22" t="s">
        <v>140</v>
      </c>
      <c r="C50" s="54"/>
      <c r="D50" s="55"/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6"/>
      <c r="T50" s="17"/>
    </row>
    <row r="51" spans="1:20" ht="16.5" x14ac:dyDescent="0.25">
      <c r="A51" s="66">
        <v>9</v>
      </c>
      <c r="B51" s="21"/>
      <c r="C51" s="54"/>
      <c r="D51" s="55"/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  <c r="P51" s="55"/>
      <c r="Q51" s="55"/>
      <c r="R51" s="55"/>
      <c r="S51" s="56"/>
      <c r="T51" s="17"/>
    </row>
    <row r="52" spans="1:20" ht="17.25" thickBot="1" x14ac:dyDescent="0.3">
      <c r="A52" s="67"/>
      <c r="B52" s="22" t="s">
        <v>141</v>
      </c>
      <c r="C52" s="54"/>
      <c r="D52" s="55"/>
      <c r="E52" s="55"/>
      <c r="F52" s="55"/>
      <c r="G52" s="55"/>
      <c r="H52" s="55"/>
      <c r="I52" s="55"/>
      <c r="J52" s="55"/>
      <c r="K52" s="55"/>
      <c r="L52" s="55"/>
      <c r="M52" s="55"/>
      <c r="N52" s="55"/>
      <c r="O52" s="55"/>
      <c r="P52" s="55"/>
      <c r="Q52" s="55"/>
      <c r="R52" s="55"/>
      <c r="S52" s="56"/>
      <c r="T52" s="17"/>
    </row>
    <row r="53" spans="1:20" ht="16.5" x14ac:dyDescent="0.25">
      <c r="A53" s="66">
        <v>10</v>
      </c>
      <c r="B53" s="21"/>
      <c r="C53" s="54"/>
      <c r="D53" s="55"/>
      <c r="E53" s="55"/>
      <c r="F53" s="55"/>
      <c r="G53" s="55"/>
      <c r="H53" s="55"/>
      <c r="I53" s="55"/>
      <c r="J53" s="55"/>
      <c r="K53" s="55"/>
      <c r="L53" s="55"/>
      <c r="M53" s="55"/>
      <c r="N53" s="55"/>
      <c r="O53" s="55"/>
      <c r="P53" s="55"/>
      <c r="Q53" s="55"/>
      <c r="R53" s="55"/>
      <c r="S53" s="56"/>
      <c r="T53" s="17"/>
    </row>
    <row r="54" spans="1:20" ht="17.25" thickBot="1" x14ac:dyDescent="0.3">
      <c r="A54" s="67"/>
      <c r="B54" s="22" t="s">
        <v>142</v>
      </c>
      <c r="C54" s="54"/>
      <c r="D54" s="55"/>
      <c r="E54" s="55"/>
      <c r="F54" s="55"/>
      <c r="G54" s="55"/>
      <c r="H54" s="55"/>
      <c r="I54" s="55"/>
      <c r="J54" s="55"/>
      <c r="K54" s="55"/>
      <c r="L54" s="55"/>
      <c r="M54" s="55"/>
      <c r="N54" s="55"/>
      <c r="O54" s="55"/>
      <c r="P54" s="55"/>
      <c r="Q54" s="55"/>
      <c r="R54" s="55"/>
      <c r="S54" s="56"/>
      <c r="T54" s="17"/>
    </row>
    <row r="55" spans="1:20" ht="16.5" x14ac:dyDescent="0.25">
      <c r="A55" s="66">
        <v>11</v>
      </c>
      <c r="B55" s="21"/>
      <c r="C55" s="54"/>
      <c r="D55" s="55"/>
      <c r="E55" s="55"/>
      <c r="F55" s="55"/>
      <c r="G55" s="55"/>
      <c r="H55" s="55"/>
      <c r="I55" s="55"/>
      <c r="J55" s="55"/>
      <c r="K55" s="55"/>
      <c r="L55" s="55"/>
      <c r="M55" s="55"/>
      <c r="N55" s="55"/>
      <c r="O55" s="55"/>
      <c r="P55" s="55"/>
      <c r="Q55" s="55"/>
      <c r="R55" s="55"/>
      <c r="S55" s="56"/>
      <c r="T55" s="17"/>
    </row>
    <row r="56" spans="1:20" ht="17.25" thickBot="1" x14ac:dyDescent="0.3">
      <c r="A56" s="67"/>
      <c r="B56" s="22" t="s">
        <v>143</v>
      </c>
      <c r="C56" s="54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5"/>
      <c r="O56" s="55"/>
      <c r="P56" s="55"/>
      <c r="Q56" s="55"/>
      <c r="R56" s="55"/>
      <c r="S56" s="56"/>
      <c r="T56" s="17"/>
    </row>
    <row r="57" spans="1:20" ht="16.5" x14ac:dyDescent="0.25">
      <c r="A57" s="66">
        <v>12</v>
      </c>
      <c r="B57" s="21"/>
      <c r="C57" s="54"/>
      <c r="D57" s="55"/>
      <c r="E57" s="55"/>
      <c r="F57" s="55"/>
      <c r="G57" s="55"/>
      <c r="H57" s="55"/>
      <c r="I57" s="55"/>
      <c r="J57" s="55"/>
      <c r="K57" s="55"/>
      <c r="L57" s="55"/>
      <c r="M57" s="55"/>
      <c r="N57" s="55"/>
      <c r="O57" s="55"/>
      <c r="P57" s="55"/>
      <c r="Q57" s="55"/>
      <c r="R57" s="55"/>
      <c r="S57" s="56"/>
      <c r="T57" s="17"/>
    </row>
    <row r="58" spans="1:20" ht="17.25" thickBot="1" x14ac:dyDescent="0.3">
      <c r="A58" s="67"/>
      <c r="B58" s="22" t="s">
        <v>90</v>
      </c>
      <c r="C58" s="54"/>
      <c r="D58" s="55"/>
      <c r="E58" s="55"/>
      <c r="F58" s="55"/>
      <c r="G58" s="55"/>
      <c r="H58" s="55"/>
      <c r="I58" s="55"/>
      <c r="J58" s="55"/>
      <c r="K58" s="55"/>
      <c r="L58" s="55"/>
      <c r="M58" s="55"/>
      <c r="N58" s="55"/>
      <c r="O58" s="55"/>
      <c r="P58" s="55"/>
      <c r="Q58" s="55"/>
      <c r="R58" s="55"/>
      <c r="S58" s="56"/>
      <c r="T58" s="17"/>
    </row>
    <row r="59" spans="1:20" ht="16.5" x14ac:dyDescent="0.25">
      <c r="A59" s="64">
        <v>13</v>
      </c>
      <c r="B59" s="29"/>
      <c r="C59" s="54"/>
      <c r="D59" s="55"/>
      <c r="E59" s="55"/>
      <c r="F59" s="55"/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55"/>
      <c r="R59" s="55"/>
      <c r="S59" s="56"/>
      <c r="T59" s="17"/>
    </row>
    <row r="60" spans="1:20" ht="17.25" thickBot="1" x14ac:dyDescent="0.3">
      <c r="A60" s="65"/>
      <c r="B60" s="30" t="s">
        <v>92</v>
      </c>
      <c r="C60" s="54"/>
      <c r="D60" s="55"/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56"/>
      <c r="T60" s="17"/>
    </row>
    <row r="61" spans="1:20" ht="16.5" x14ac:dyDescent="0.25">
      <c r="A61" s="66">
        <v>14</v>
      </c>
      <c r="B61" s="21"/>
      <c r="C61" s="54"/>
      <c r="D61" s="55"/>
      <c r="E61" s="55"/>
      <c r="F61" s="55"/>
      <c r="G61" s="55"/>
      <c r="H61" s="55"/>
      <c r="I61" s="55"/>
      <c r="J61" s="55"/>
      <c r="K61" s="55"/>
      <c r="L61" s="55"/>
      <c r="M61" s="55"/>
      <c r="N61" s="55"/>
      <c r="O61" s="55"/>
      <c r="P61" s="55"/>
      <c r="Q61" s="55"/>
      <c r="R61" s="55"/>
      <c r="S61" s="56"/>
      <c r="T61" s="17"/>
    </row>
    <row r="62" spans="1:20" ht="17.25" thickBot="1" x14ac:dyDescent="0.3">
      <c r="A62" s="67"/>
      <c r="B62" s="22" t="s">
        <v>88</v>
      </c>
      <c r="C62" s="54"/>
      <c r="D62" s="55"/>
      <c r="E62" s="55"/>
      <c r="F62" s="55"/>
      <c r="G62" s="55"/>
      <c r="H62" s="55"/>
      <c r="I62" s="55"/>
      <c r="J62" s="55"/>
      <c r="K62" s="55"/>
      <c r="L62" s="55"/>
      <c r="M62" s="55"/>
      <c r="N62" s="55"/>
      <c r="O62" s="55"/>
      <c r="P62" s="55"/>
      <c r="Q62" s="55"/>
      <c r="R62" s="55"/>
      <c r="S62" s="56"/>
      <c r="T62" s="17"/>
    </row>
    <row r="63" spans="1:20" ht="16.5" x14ac:dyDescent="0.25">
      <c r="A63" s="49">
        <v>15</v>
      </c>
      <c r="B63" s="6"/>
      <c r="C63" s="54"/>
      <c r="D63" s="55"/>
      <c r="E63" s="55"/>
      <c r="F63" s="55"/>
      <c r="G63" s="55"/>
      <c r="H63" s="55"/>
      <c r="I63" s="55"/>
      <c r="J63" s="55"/>
      <c r="K63" s="55"/>
      <c r="L63" s="55"/>
      <c r="M63" s="55"/>
      <c r="N63" s="55"/>
      <c r="O63" s="55"/>
      <c r="P63" s="55"/>
      <c r="Q63" s="55"/>
      <c r="R63" s="55"/>
      <c r="S63" s="56"/>
      <c r="T63" s="17"/>
    </row>
    <row r="64" spans="1:20" ht="16.5" x14ac:dyDescent="0.25">
      <c r="A64" s="51"/>
      <c r="B64" s="6" t="s">
        <v>144</v>
      </c>
      <c r="C64" s="54"/>
      <c r="D64" s="55"/>
      <c r="E64" s="55"/>
      <c r="F64" s="55"/>
      <c r="G64" s="55"/>
      <c r="H64" s="55"/>
      <c r="I64" s="55"/>
      <c r="J64" s="55"/>
      <c r="K64" s="55"/>
      <c r="L64" s="55"/>
      <c r="M64" s="55"/>
      <c r="N64" s="55"/>
      <c r="O64" s="55"/>
      <c r="P64" s="55"/>
      <c r="Q64" s="55"/>
      <c r="R64" s="55"/>
      <c r="S64" s="56"/>
      <c r="T64" s="17"/>
    </row>
  </sheetData>
  <mergeCells count="78">
    <mergeCell ref="C64:S64"/>
    <mergeCell ref="A59:A60"/>
    <mergeCell ref="A61:A62"/>
    <mergeCell ref="C54:S54"/>
    <mergeCell ref="C55:S55"/>
    <mergeCell ref="C56:S56"/>
    <mergeCell ref="C57:S57"/>
    <mergeCell ref="C58:S58"/>
    <mergeCell ref="C60:S60"/>
    <mergeCell ref="C61:S61"/>
    <mergeCell ref="C62:S62"/>
    <mergeCell ref="A63:A64"/>
    <mergeCell ref="A53:A54"/>
    <mergeCell ref="C50:S50"/>
    <mergeCell ref="C51:S51"/>
    <mergeCell ref="C52:S52"/>
    <mergeCell ref="C53:S53"/>
    <mergeCell ref="C63:S63"/>
    <mergeCell ref="A41:A42"/>
    <mergeCell ref="C59:S59"/>
    <mergeCell ref="A55:A56"/>
    <mergeCell ref="A57:A58"/>
    <mergeCell ref="T30:U30"/>
    <mergeCell ref="T31:U31"/>
    <mergeCell ref="A35:A36"/>
    <mergeCell ref="A37:A38"/>
    <mergeCell ref="A39:A40"/>
    <mergeCell ref="O33:S33"/>
    <mergeCell ref="A43:A44"/>
    <mergeCell ref="A45:A46"/>
    <mergeCell ref="A47:A48"/>
    <mergeCell ref="A49:A50"/>
    <mergeCell ref="A51:A52"/>
    <mergeCell ref="C33:N33"/>
    <mergeCell ref="T20:U20"/>
    <mergeCell ref="T21:U21"/>
    <mergeCell ref="T22:U22"/>
    <mergeCell ref="T29:U29"/>
    <mergeCell ref="C28:S28"/>
    <mergeCell ref="C29:S29"/>
    <mergeCell ref="T24:U24"/>
    <mergeCell ref="T25:U25"/>
    <mergeCell ref="T26:U26"/>
    <mergeCell ref="T27:U27"/>
    <mergeCell ref="T28:U28"/>
    <mergeCell ref="T23:U23"/>
    <mergeCell ref="C22:S22"/>
    <mergeCell ref="C23:S23"/>
    <mergeCell ref="C24:S24"/>
    <mergeCell ref="C25:S25"/>
    <mergeCell ref="C26:S26"/>
    <mergeCell ref="C27:S27"/>
    <mergeCell ref="A26:A27"/>
    <mergeCell ref="A28:A29"/>
    <mergeCell ref="A30:A31"/>
    <mergeCell ref="C30:S30"/>
    <mergeCell ref="C31:S31"/>
    <mergeCell ref="C1:N1"/>
    <mergeCell ref="O1:S1"/>
    <mergeCell ref="T1:U1"/>
    <mergeCell ref="C18:S18"/>
    <mergeCell ref="C19:S19"/>
    <mergeCell ref="T18:U18"/>
    <mergeCell ref="T19:U19"/>
    <mergeCell ref="C20:S20"/>
    <mergeCell ref="C21:S21"/>
    <mergeCell ref="A14:A15"/>
    <mergeCell ref="A16:A17"/>
    <mergeCell ref="A18:A19"/>
    <mergeCell ref="A20:A21"/>
    <mergeCell ref="A22:A23"/>
    <mergeCell ref="A24:A25"/>
    <mergeCell ref="A2:A3"/>
    <mergeCell ref="A4:A5"/>
    <mergeCell ref="A6:A7"/>
    <mergeCell ref="A8:A9"/>
    <mergeCell ref="A10:A11"/>
    <mergeCell ref="A12:A1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FULL</vt:lpstr>
      <vt:lpstr>Tut</vt:lpstr>
      <vt:lpstr>Wan</vt:lpstr>
      <vt:lpstr>Han</vt:lpstr>
      <vt:lpstr>Upt</vt:lpstr>
      <vt:lpstr>Swa</vt:lpstr>
      <vt:lpstr>Bro</vt:lpstr>
      <vt:lpstr>Dun</vt:lpstr>
      <vt:lpstr>Car</vt:lpstr>
      <vt:lpstr>Bra</vt:lpstr>
      <vt:lpstr>Bou</vt:lpstr>
      <vt:lpstr>Dro</vt:lpstr>
      <vt:lpstr>Cha</vt:lpstr>
      <vt:lpstr>Lus</vt:lpstr>
      <vt:lpstr>McC</vt:lpstr>
      <vt:lpstr>Tot</vt:lpstr>
    </vt:vector>
  </TitlesOfParts>
  <Company>Terminals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 Grenier</dc:creator>
  <cp:lastModifiedBy>Adrian Grenier</cp:lastModifiedBy>
  <dcterms:created xsi:type="dcterms:W3CDTF">2011-04-11T20:02:08Z</dcterms:created>
  <dcterms:modified xsi:type="dcterms:W3CDTF">2019-07-18T01:51:05Z</dcterms:modified>
</cp:coreProperties>
</file>